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C7BA1BF-455F-4752-B4AE-98A8C8E6946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AC940" i="1"/>
  <c r="AB940" i="1"/>
  <c r="AA940" i="1"/>
  <c r="Z940" i="1"/>
  <c r="Y940" i="1"/>
  <c r="X940" i="1"/>
  <c r="W940" i="1"/>
  <c r="V940" i="1"/>
  <c r="U940" i="1"/>
  <c r="T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<sst xmlns="http://schemas.openxmlformats.org/spreadsheetml/2006/main" count="4282" uniqueCount="1951">
  <si>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</si>
  <si>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</si>
  <si>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</si>
  <si>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</si>
  <si>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</si>
  <si>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</si>
  <si>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</si>
  <si>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</si>
  <si>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</si>
  <si>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</si>
  <si>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</si>
  <si>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</si>
  <si>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</si>
  <si>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</si>
  <si>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</si>
  <si>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</si>
  <si>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</si>
  <si>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</si>
  <si>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</si>
  <si>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</si>
  <si>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</si>
  <si>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</si>
  <si>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</si>
  <si>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</si>
  <si>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</si>
  <si>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</si>
  <si>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</si>
  <si>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</si>
  <si>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</si>
  <si>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</si>
  <si>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</si>
  <si>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</si>
  <si>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</si>
  <si>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</si>
  <si>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</si>
  <si>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</si>
  <si>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</si>
  <si>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</si>
  <si>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</si>
  <si>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</si>
  <si>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</si>
  <si>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</si>
  <si>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</si>
  <si>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</si>
  <si>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</si>
  <si>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</si>
  <si>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</si>
  <si>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</si>
  <si>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</si>
  <si>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</si>
  <si>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</si>
  <si>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</si>
  <si>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</si>
  <si>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</si>
  <si>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</si>
  <si>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</si>
  <si>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</si>
  <si>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</si>
  <si>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</si>
  <si>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</si>
  <si>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</si>
  <si>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</si>
  <si>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</si>
  <si>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</si>
  <si>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</si>
  <si>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</si>
  <si>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</si>
  <si>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</si>
  <si>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</si>
  <si>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</si>
  <si>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</si>
  <si>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</si>
  <si>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</si>
  <si>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</si>
  <si>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</si>
  <si>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</si>
  <si>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</si>
  <si>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</si>
  <si>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</si>
  <si>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</si>
  <si>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</si>
  <si>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</si>
  <si>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</si>
  <si>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</si>
  <si>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</si>
  <si>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</si>
  <si>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</si>
  <si>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</si>
  <si>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</si>
  <si>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</si>
  <si>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</si>
  <si>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</si>
  <si>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</si>
  <si>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</si>
  <si>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</si>
  <si>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</si>
  <si>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</si>
  <si>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</si>
  <si>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</si>
  <si>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</si>
  <si>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</si>
  <si>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</si>
  <si>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</si>
  <si>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</si>
  <si>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</si>
  <si>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</si>
  <si>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</si>
  <si>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</si>
  <si>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</si>
  <si>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</si>
  <si>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</si>
  <si>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</si>
  <si>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</si>
  <si>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</si>
  <si>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</si>
  <si>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</si>
  <si>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</si>
  <si>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</si>
  <si>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</si>
  <si>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</si>
  <si>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</si>
  <si>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</si>
  <si>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</si>
  <si>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</si>
  <si>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</si>
  <si>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</si>
  <si>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</si>
  <si>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</si>
  <si>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</si>
  <si>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</si>
  <si>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</si>
  <si>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</si>
  <si>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</si>
  <si>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</si>
  <si>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</si>
  <si>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</si>
  <si>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</si>
  <si>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</si>
  <si>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</si>
  <si>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</si>
  <si>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</si>
  <si>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</si>
  <si>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</si>
  <si>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</si>
  <si>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</si>
  <si>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</si>
  <si>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</si>
  <si>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</si>
  <si>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</si>
  <si>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</si>
  <si>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</si>
  <si>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</si>
  <si>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</si>
  <si>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</si>
  <si>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</si>
  <si>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</si>
  <si>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</si>
  <si>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</si>
  <si>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</si>
  <si>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</si>
  <si>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</si>
  <si>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</si>
  <si>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</si>
  <si>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</si>
  <si>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</si>
  <si>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</si>
  <si>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</si>
  <si>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</si>
  <si>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</si>
  <si>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</si>
  <si>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</si>
  <si>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</si>
  <si>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</si>
  <si>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</si>
  <si>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</si>
  <si>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</si>
  <si>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</si>
  <si>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</si>
  <si>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</si>
  <si>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</si>
  <si>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</si>
  <si>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</si>
  <si>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</si>
  <si>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</si>
  <si>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</si>
  <si>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</si>
  <si>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</si>
  <si>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</si>
  <si>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</si>
  <si>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</si>
  <si>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</si>
  <si>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</si>
  <si>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</si>
  <si>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</si>
  <si>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</si>
  <si>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</si>
  <si>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</si>
  <si>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</si>
  <si>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</si>
  <si>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</si>
  <si>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</si>
  <si>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</si>
  <si>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</si>
  <si>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</si>
  <si>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</si>
  <si>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</si>
  <si>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</si>
  <si>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</si>
  <si>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</si>
  <si>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</si>
  <si>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</si>
  <si>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</si>
  <si>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</si>
  <si>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</si>
  <si>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</si>
  <si>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</si>
  <si>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</si>
  <si>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</si>
  <si>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</si>
  <si>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</si>
  <si>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</si>
  <si>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</si>
  <si>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</si>
  <si>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</si>
  <si>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</si>
  <si>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</si>
  <si>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</si>
  <si>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</si>
  <si>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</si>
  <si>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</si>
  <si>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</si>
  <si>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</si>
  <si>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</si>
  <si>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</si>
  <si>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</si>
  <si>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</si>
  <si>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</si>
  <si>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</si>
  <si>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</si>
  <si>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</si>
  <si>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</si>
  <si>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</si>
  <si>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</si>
  <si>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</si>
  <si>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</si>
  <si>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</si>
  <si>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</si>
  <si>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</si>
  <si>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</si>
  <si>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</si>
  <si>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</si>
  <si>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</si>
  <si>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</si>
  <si>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</si>
  <si>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</si>
  <si>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</si>
  <si>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</si>
  <si>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</si>
  <si>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</si>
  <si>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</si>
  <si>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</si>
  <si>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</si>
  <si>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</si>
  <si>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</si>
  <si>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</si>
  <si>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</si>
  <si>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</si>
  <si>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</si>
  <si>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</si>
  <si>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</si>
  <si>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</si>
  <si>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</si>
  <si>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</si>
  <si>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</si>
  <si>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</si>
  <si>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</si>
  <si>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</si>
  <si>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</si>
  <si>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</si>
  <si>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</si>
  <si>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</si>
  <si>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</si>
  <si>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</si>
  <si>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</si>
  <si>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</si>
  <si>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</si>
  <si>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</si>
  <si>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</si>
  <si>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</si>
  <si>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</si>
  <si>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</si>
  <si>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</si>
  <si>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</si>
  <si>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</si>
  <si>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</si>
  <si>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</si>
  <si>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</si>
  <si>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</si>
  <si>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</si>
  <si>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</si>
  <si>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</si>
  <si>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</si>
  <si>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</si>
  <si>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</si>
  <si>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</si>
  <si>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</si>
  <si>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</si>
  <si>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</si>
  <si>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</si>
  <si>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</si>
  <si>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</si>
  <si>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</si>
  <si>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</si>
  <si>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</si>
  <si>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</si>
  <si>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</si>
  <si>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</si>
  <si>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</si>
  <si>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</si>
  <si>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</si>
  <si>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</si>
  <si>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</si>
  <si>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</si>
  <si>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</si>
  <si>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</si>
  <si>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</si>
  <si>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</si>
  <si>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</si>
  <si>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</si>
  <si>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</si>
  <si>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</si>
  <si>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</si>
  <si>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</si>
  <si>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</si>
  <si>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</si>
  <si>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</si>
  <si>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</si>
  <si>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</si>
  <si>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</si>
  <si>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</si>
  <si>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</si>
  <si>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</si>
  <si>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</si>
  <si>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</si>
  <si>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</si>
  <si>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</si>
  <si>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</si>
  <si>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</si>
  <si>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</si>
  <si>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</si>
  <si>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</si>
  <si>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</si>
  <si>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</si>
  <si>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</si>
  <si>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</si>
  <si>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</si>
  <si>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</si>
  <si>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</si>
  <si>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</si>
  <si>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</si>
  <si>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</si>
  <si>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</si>
  <si>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</si>
  <si>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</si>
  <si>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</si>
  <si>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</si>
  <si>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</si>
  <si>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</si>
  <si>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</si>
  <si>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</si>
  <si>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</si>
  <si>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</si>
  <si>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</si>
  <si>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</si>
  <si>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</si>
  <si>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</si>
  <si>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</si>
  <si>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</si>
  <si>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</si>
  <si>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</si>
  <si>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</si>
  <si>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</si>
  <si>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</si>
  <si>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</si>
  <si>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</si>
  <si>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</si>
  <si>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</si>
  <si>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</si>
  <si>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</si>
  <si>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</si>
  <si>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</si>
  <si>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</si>
  <si>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</si>
  <si>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</si>
  <si>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</si>
  <si>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</si>
  <si>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</si>
  <si>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</si>
  <si>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</si>
  <si>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</si>
  <si>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</si>
  <si>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</si>
  <si>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</si>
  <si>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</si>
  <si>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</si>
  <si>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</si>
  <si>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</si>
  <si>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</si>
  <si>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</si>
  <si>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</si>
  <si>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</si>
  <si>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</si>
  <si>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</si>
  <si>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</si>
  <si>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</si>
  <si>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</si>
  <si>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</si>
  <si>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</si>
  <si>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</si>
  <si>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</si>
  <si>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</si>
  <si>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</si>
  <si>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</si>
  <si>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</si>
  <si>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</si>
  <si>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</si>
  <si>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</si>
  <si>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</si>
  <si>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</si>
  <si>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</si>
  <si>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</si>
  <si>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</si>
  <si>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</si>
  <si>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</si>
  <si>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</si>
  <si>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</si>
  <si>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</si>
  <si>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</si>
  <si>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</si>
  <si>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</si>
  <si>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</si>
  <si>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</si>
  <si>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</si>
  <si>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</si>
  <si>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</si>
  <si>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</si>
  <si>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</si>
  <si>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</si>
  <si>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</si>
  <si>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</si>
  <si>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</si>
  <si>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</si>
  <si>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</si>
  <si>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</si>
  <si>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</si>
  <si>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</si>
  <si>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</si>
  <si>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</si>
  <si>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</si>
  <si>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</si>
  <si>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</si>
  <si>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</si>
  <si>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</si>
  <si>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</si>
  <si>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</si>
  <si>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</si>
  <si>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</si>
  <si>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</si>
  <si>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</si>
  <si>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</si>
  <si>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</si>
  <si>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</si>
  <si>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</si>
  <si>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</si>
  <si>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</si>
  <si>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</si>
  <si>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</si>
  <si>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</si>
  <si>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</si>
  <si>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</si>
  <si>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</si>
  <si>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</si>
  <si>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</si>
  <si>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</si>
  <si>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</si>
  <si>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</si>
  <si>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</si>
  <si>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</si>
  <si>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</si>
  <si>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</si>
  <si>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</si>
  <si>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</si>
  <si>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</si>
  <si>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</si>
  <si>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</si>
  <si>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</si>
  <si>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</si>
  <si>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</si>
  <si>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</si>
  <si>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</si>
  <si>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</si>
  <si>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</si>
  <si>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</si>
  <si>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</si>
  <si>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</si>
  <si>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</si>
  <si>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</si>
  <si>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</si>
  <si>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</si>
  <si>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</si>
  <si>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</si>
  <si>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</si>
  <si>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</si>
  <si>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</si>
  <si>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</si>
  <si>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</si>
  <si>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</si>
  <si>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</si>
  <si>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</si>
  <si>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</si>
  <si>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</si>
  <si>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</si>
  <si>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</si>
  <si>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</si>
  <si>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</si>
  <si>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</si>
  <si>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</si>
  <si>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</si>
  <si>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</si>
  <si>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</si>
  <si>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</si>
  <si>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</si>
  <si>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</si>
  <si>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</si>
  <si>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</si>
  <si>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</si>
  <si>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</si>
  <si>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</si>
  <si>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</si>
  <si>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</si>
  <si>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</si>
  <si>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</si>
  <si>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</si>
  <si>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</si>
  <si>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</si>
  <si>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</si>
  <si>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</si>
  <si>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</si>
  <si>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</si>
  <si>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</si>
  <si>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</si>
  <si>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</si>
  <si>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</si>
  <si>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</si>
  <si>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</si>
  <si>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</si>
  <si>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</si>
  <si>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</si>
  <si>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</si>
  <si>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</si>
  <si>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</si>
  <si>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</si>
  <si>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</si>
  <si>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</si>
  <si>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</si>
  <si>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</si>
  <si>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</si>
  <si>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</si>
  <si>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</si>
  <si>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</si>
  <si>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</si>
  <si>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</si>
  <si>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</si>
  <si>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</si>
  <si>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</si>
  <si>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</si>
  <si>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</si>
  <si>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</si>
  <si>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</si>
  <si>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</si>
  <si>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</si>
  <si>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</si>
  <si>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</si>
  <si>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</si>
  <si>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</si>
  <si>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</si>
  <si>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</si>
  <si>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</si>
  <si>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</si>
  <si>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</si>
  <si>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</si>
  <si>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</si>
  <si>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</si>
  <si>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</si>
  <si>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</si>
  <si>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</si>
  <si>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</si>
  <si>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</si>
  <si>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</si>
  <si>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</si>
  <si>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</si>
  <si>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</si>
  <si>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</si>
  <si>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</si>
  <si>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</si>
  <si>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</si>
  <si>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</si>
  <si>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</si>
  <si>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</si>
  <si>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</si>
  <si>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</si>
  <si>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</si>
  <si>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</si>
  <si>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</si>
  <si>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</si>
  <si>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</si>
  <si>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</si>
  <si>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</si>
  <si>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</si>
  <si>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</si>
  <si>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</si>
  <si>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</si>
  <si>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</si>
  <si>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</si>
  <si>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</si>
  <si>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</si>
  <si>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</si>
  <si>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</si>
  <si>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</si>
  <si>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</si>
  <si>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</si>
  <si>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</si>
  <si>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</si>
  <si>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</si>
  <si>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</si>
  <si>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</si>
  <si>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</si>
  <si>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</si>
  <si>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</si>
  <si>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</si>
  <si>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</si>
  <si>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</si>
  <si>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</si>
  <si>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</si>
  <si>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</si>
  <si>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</si>
  <si>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</si>
  <si>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</si>
  <si>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</si>
  <si>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</si>
  <si>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</si>
  <si>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</si>
  <si>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</si>
  <si>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</si>
  <si>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</si>
  <si>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</si>
  <si>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</si>
  <si>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</si>
  <si>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</si>
  <si>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</si>
  <si>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</si>
  <si>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</si>
  <si>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</si>
  <si>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</si>
  <si>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</si>
  <si>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</si>
  <si>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</si>
  <si>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</si>
  <si>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</si>
  <si>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</si>
  <si>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</si>
  <si>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</si>
  <si>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</si>
  <si>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</si>
  <si>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</si>
  <si>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</si>
  <si>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</si>
  <si>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</si>
  <si>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</si>
  <si>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</si>
  <si>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</si>
  <si>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</si>
  <si>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</si>
  <si>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</si>
  <si>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</si>
  <si>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</si>
  <si>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</si>
  <si>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</si>
  <si>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</si>
  <si>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</si>
  <si>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</si>
  <si>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</si>
  <si>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</si>
  <si>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</si>
  <si>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</si>
  <si>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</si>
  <si>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</si>
  <si>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</si>
  <si>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</si>
  <si>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</si>
  <si>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</si>
  <si>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</si>
  <si>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</si>
  <si>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</si>
  <si>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</si>
  <si>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</si>
  <si>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</si>
  <si>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</si>
  <si>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</si>
  <si>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</si>
  <si>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</si>
  <si>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</si>
  <si>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</si>
  <si>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</si>
  <si>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</si>
  <si>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</si>
  <si>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</si>
  <si>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</si>
  <si>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</si>
  <si>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</si>
  <si>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</si>
  <si>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</si>
  <si>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</si>
  <si>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</si>
  <si>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</si>
  <si>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</si>
  <si>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</si>
  <si>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</si>
  <si>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</si>
  <si>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</si>
  <si>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</si>
  <si>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</si>
  <si>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</si>
  <si>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</si>
  <si>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</si>
  <si>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</si>
  <si>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</si>
  <si>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</si>
  <si>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</si>
  <si>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</si>
  <si>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</si>
  <si>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</si>
  <si>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</si>
  <si>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</si>
  <si>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</si>
  <si>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</si>
  <si>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</si>
  <si>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</si>
  <si>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</si>
  <si>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</si>
  <si>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</si>
  <si>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</si>
  <si>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</si>
  <si>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</si>
  <si>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</si>
  <si>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</si>
  <si>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</si>
  <si>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</si>
  <si>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</si>
  <si>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</si>
  <si>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</si>
  <si>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</si>
  <si>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</si>
  <si>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</si>
  <si>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</si>
  <si>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</si>
  <si>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</si>
  <si>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</si>
  <si>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</si>
  <si>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</si>
  <si>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</si>
  <si>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</si>
  <si>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</si>
  <si>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</si>
  <si>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</si>
  <si>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</si>
  <si>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</si>
  <si>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</si>
  <si>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</si>
  <si>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</si>
  <si>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</si>
  <si>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</si>
  <si>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</si>
  <si>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</si>
  <si>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</si>
  <si>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</si>
  <si>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</si>
  <si>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</si>
  <si>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</si>
  <si>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</si>
  <si>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</si>
  <si>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</si>
  <si>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</si>
  <si>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</si>
  <si>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</si>
  <si>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</si>
  <si>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</si>
  <si>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</si>
  <si>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</si>
  <si>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</si>
  <si>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</si>
  <si>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</si>
  <si>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</si>
  <si>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</si>
  <si>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</si>
  <si>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</si>
  <si>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</si>
  <si>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</si>
  <si>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</si>
  <si>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</si>
  <si>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</si>
  <si>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</si>
  <si>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</si>
  <si>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</si>
  <si>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</si>
  <si>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</si>
  <si>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</si>
  <si>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</si>
  <si>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</si>
  <si>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</si>
  <si>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</si>
  <si>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</si>
  <si>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</si>
  <si>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</si>
  <si>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</si>
  <si>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</si>
  <si>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</si>
  <si>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</si>
  <si>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</si>
  <si>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</si>
  <si>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</si>
  <si>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</si>
  <si>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</si>
  <si>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</si>
  <si>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</si>
  <si>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</si>
  <si>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</si>
  <si>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</si>
  <si>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</si>
  <si>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</si>
  <si>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</si>
  <si>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</si>
  <si>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</si>
  <si>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</si>
  <si>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</si>
  <si>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</si>
  <si>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</si>
  <si>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</si>
  <si>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</si>
  <si>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</si>
  <si>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</si>
  <si>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</si>
  <si>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</si>
  <si>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</si>
  <si>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</si>
  <si>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</si>
  <si>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</si>
  <si>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</si>
  <si>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</si>
  <si>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</si>
  <si>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</si>
  <si>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</si>
  <si>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</si>
  <si>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</si>
  <si>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</si>
  <si>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</si>
  <si>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</si>
  <si>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</si>
  <si>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</si>
  <si>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</si>
  <si>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</si>
  <si>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</si>
  <si>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</si>
  <si>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</si>
  <si>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</si>
  <si>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</si>
  <si>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</si>
  <si>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</si>
  <si>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</si>
  <si>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</si>
  <si>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</si>
  <si>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</si>
  <si>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</si>
  <si>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</si>
  <si>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</si>
  <si>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</si>
  <si>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</si>
  <si>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</si>
  <si>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</si>
  <si>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</si>
  <si>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</si>
  <si>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</si>
  <si>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</si>
  <si>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</si>
  <si>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</si>
  <si>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</si>
  <si>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</si>
  <si>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</si>
  <si>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</si>
  <si>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</si>
  <si>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</si>
  <si>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</si>
  <si>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</si>
  <si>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</si>
  <si>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</si>
  <si>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</si>
  <si>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</si>
  <si>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</si>
  <si>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</si>
  <si>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</si>
  <si>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</si>
  <si>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</si>
  <si>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</si>
  <si>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</si>
  <si>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</si>
  <si>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</si>
  <si>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</si>
  <si>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</si>
  <si>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</si>
  <si>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</si>
  <si>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</si>
  <si>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</si>
  <si>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</si>
  <si>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</si>
  <si>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</si>
  <si>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</si>
  <si>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</si>
  <si>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</si>
  <si>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</si>
  <si>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</si>
  <si>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</si>
  <si>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</si>
  <si>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</si>
  <si>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</si>
  <si>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</si>
  <si>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</si>
  <si>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</si>
  <si>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</si>
  <si>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</si>
  <si>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</si>
  <si>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</si>
  <si>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</si>
  <si>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</si>
  <si>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</si>
  <si>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</si>
  <si>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</si>
  <si>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</si>
  <si>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</si>
  <si>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</si>
  <si>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</si>
  <si>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</si>
  <si>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</si>
  <si>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</si>
  <si>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</si>
  <si>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</si>
  <si>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</si>
  <si>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</si>
  <si>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</si>
  <si>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</si>
  <si>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</si>
  <si>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</si>
  <si>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</si>
  <si>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</si>
  <si>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</si>
  <si>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</si>
  <si>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</si>
  <si>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</si>
  <si>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</si>
  <si>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</si>
  <si>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</si>
  <si>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</si>
  <si>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</si>
  <si>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</si>
  <si>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</si>
  <si>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</si>
  <si>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</si>
  <si>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</si>
  <si>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</si>
  <si>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</si>
  <si>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</si>
  <si>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</si>
  <si>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</si>
  <si>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</si>
  <si>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</si>
  <si>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</si>
  <si>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</si>
  <si>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</si>
  <si>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</si>
  <si>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</si>
  <si>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</si>
  <si>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</si>
  <si>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</si>
  <si>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</si>
  <si>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</si>
  <si>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</si>
  <si>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</si>
  <si>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</si>
  <si>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</si>
  <si>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</si>
  <si>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</si>
  <si>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</si>
  <si>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</si>
  <si>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</si>
  <si>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</si>
  <si>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</si>
  <si>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</si>
  <si>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</si>
  <si>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</si>
  <si>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</si>
  <si>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</si>
  <si>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</si>
  <si>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</si>
  <si>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</si>
  <si>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</si>
  <si>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</si>
  <si>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</si>
  <si>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</si>
  <si>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</si>
  <si>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</si>
  <si>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</si>
  <si>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</si>
  <si>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</si>
  <si>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</si>
  <si>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</si>
  <si>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</si>
  <si>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</si>
  <si>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</si>
  <si>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</si>
  <si>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</si>
  <si>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</si>
  <si>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</si>
  <si>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</si>
  <si>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</si>
  <si>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</si>
  <si>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</si>
  <si>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</si>
  <si>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</si>
  <si>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</si>
  <si>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</si>
  <si>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</si>
  <si>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</si>
  <si>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</si>
  <si>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</si>
  <si>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</si>
  <si>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</si>
  <si>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</si>
  <si>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</si>
  <si>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</si>
  <si>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</si>
  <si>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</si>
  <si>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</si>
  <si>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</si>
  <si>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</si>
  <si>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</si>
  <si>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</si>
  <si>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</si>
  <si>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</si>
  <si>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</si>
  <si>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</si>
  <si>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</si>
  <si>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</si>
  <si>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</si>
  <si>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</si>
  <si>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</si>
  <si>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</si>
  <si>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</si>
  <si>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</si>
  <si>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</si>
  <si>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</si>
  <si>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</si>
  <si>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</si>
  <si>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</si>
  <si>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</si>
  <si>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</si>
  <si>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</si>
  <si>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</si>
  <si>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</si>
  <si>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</si>
  <si>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</si>
  <si>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</si>
  <si>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</si>
  <si>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</si>
  <si>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</si>
  <si>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</si>
  <si>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</si>
  <si>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</si>
  <si>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</si>
  <si>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</si>
  <si>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</si>
  <si>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</si>
  <si>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</si>
  <si>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</si>
  <si>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</si>
  <si>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</si>
  <si>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</si>
  <si>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</si>
  <si>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</si>
  <si>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</si>
  <si>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</si>
  <si>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</si>
  <si>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</si>
  <si>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</si>
  <si>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</si>
  <si>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</si>
  <si>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</si>
  <si>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</si>
  <si>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</si>
  <si>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</si>
  <si>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</si>
  <si>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</si>
  <si>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</si>
  <si>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</si>
  <si>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</si>
  <si>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</si>
  <si>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</si>
  <si>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</si>
  <si>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</si>
  <si>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</si>
  <si>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</si>
  <si>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</si>
  <si>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</si>
  <si>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</si>
  <si>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</si>
  <si>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</si>
  <si>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</si>
  <si>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</si>
  <si>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</si>
  <si>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</si>
  <si>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</si>
  <si>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</si>
  <si>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</si>
  <si>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</si>
  <si>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</si>
  <si>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</si>
  <si>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</si>
  <si>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</si>
  <si>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</si>
  <si>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</si>
  <si>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</si>
  <si>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</si>
  <si>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</si>
  <si>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</si>
  <si>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</si>
  <si>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</si>
  <si>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</si>
  <si>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</si>
  <si>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</si>
  <si>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</si>
  <si>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</si>
  <si>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</si>
  <si>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</si>
  <si>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</si>
  <si>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</si>
  <si>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</si>
  <si>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</si>
  <si>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</si>
  <si>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</si>
  <si>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</si>
  <si>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</si>
  <si>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</si>
  <si>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</si>
  <si>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</si>
  <si>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</si>
  <si>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</si>
  <si>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</si>
  <si>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</si>
  <si>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</si>
  <si>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</si>
  <si>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</si>
  <si>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</si>
  <si>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</si>
  <si>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</si>
  <si>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</si>
  <si>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</si>
  <si>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</si>
  <si>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</si>
  <si>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</si>
  <si>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</si>
  <si>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</si>
  <si>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</si>
  <si>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</si>
  <si>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</si>
  <si>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</si>
  <si>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</si>
  <si>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</si>
  <si>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</si>
  <si>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</si>
  <si>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</si>
  <si>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</si>
  <si>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</si>
  <si>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</si>
  <si>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</si>
  <si>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</si>
  <si>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</si>
  <si>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</si>
  <si>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</si>
  <si>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</si>
  <si>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</si>
  <si>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</si>
  <si>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</si>
  <si>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</si>
  <si>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</si>
  <si>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</si>
  <si>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</si>
  <si>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</si>
  <si>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</si>
  <si>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</si>
  <si>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</si>
  <si>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</si>
  <si>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</si>
  <si>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</si>
  <si>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</si>
  <si>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</si>
  <si>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</si>
  <si>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</si>
  <si>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</si>
  <si>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</si>
  <si>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</si>
  <si>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</si>
  <si>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</si>
  <si>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</si>
  <si>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</si>
  <si>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</si>
  <si>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</si>
  <si>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</si>
  <si>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</si>
  <si>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</si>
  <si>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</si>
  <si>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</si>
  <si>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</si>
  <si>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</si>
  <si>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</si>
  <si>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</si>
  <si>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</si>
  <si>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</si>
  <si>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</si>
  <si>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</si>
  <si>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</si>
  <si>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</si>
  <si>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</si>
  <si>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</si>
  <si>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</si>
  <si>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</si>
  <si>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</si>
  <si>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</si>
  <si>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</si>
  <si>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</si>
  <si>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</si>
  <si>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</si>
  <si>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</si>
  <si>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</si>
  <si>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</si>
  <si>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</si>
  <si>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</si>
  <si>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</si>
  <si>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</si>
  <si>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</si>
  <si>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</si>
  <si>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</si>
  <si>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</si>
  <si>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</si>
  <si>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</si>
  <si>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</si>
  <si>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</si>
  <si>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</si>
  <si>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</si>
  <si>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</si>
  <si>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</si>
  <si>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</si>
  <si>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</si>
  <si>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</si>
  <si>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</si>
  <si>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</si>
  <si>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</si>
  <si>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</si>
  <si>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</si>
  <si>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</si>
  <si>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</si>
  <si>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</si>
  <si>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</si>
  <si>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</si>
  <si>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</si>
  <si>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</si>
  <si>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</si>
  <si>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</si>
  <si>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</si>
  <si>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</si>
  <si>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</si>
  <si>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</si>
  <si>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</si>
  <si>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</si>
  <si>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</si>
  <si>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</si>
  <si>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</si>
  <si>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</si>
  <si>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</si>
  <si>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</si>
  <si>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</si>
  <si>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</si>
  <si>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</si>
  <si>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</si>
  <si>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</si>
  <si>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</si>
  <si>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</si>
  <si>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</si>
  <si>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</si>
  <si>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</si>
  <si>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</si>
  <si>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</si>
  <si>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</si>
  <si>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</si>
  <si>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</si>
  <si>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</si>
  <si>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</si>
  <si>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</si>
  <si>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</si>
  <si>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</si>
  <si>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</si>
  <si>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</si>
  <si>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</si>
  <si>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</si>
  <si>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</si>
  <si>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</si>
  <si>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</si>
  <si>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</si>
  <si>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</si>
  <si>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</si>
  <si>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</si>
  <si>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</si>
  <si>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</si>
  <si>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</si>
  <si>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</si>
  <si>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</si>
  <si>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</si>
  <si>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</si>
  <si>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</si>
  <si>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</si>
  <si>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</si>
  <si>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</si>
  <si>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</si>
  <si>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</si>
  <si>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</si>
  <si>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</si>
  <si>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</si>
  <si>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</si>
  <si>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</si>
  <si>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</si>
  <si>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</si>
  <si>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</si>
  <si>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</si>
  <si>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</si>
  <si>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</si>
  <si>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</si>
  <si>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</si>
  <si>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</si>
  <si>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</si>
  <si>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</si>
  <si>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</si>
  <si>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</si>
  <si>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</si>
  <si>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</si>
  <si>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</si>
  <si>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</si>
  <si>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</si>
  <si>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</si>
  <si>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</si>
  <si>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</si>
  <si>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</si>
  <si>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</si>
  <si>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</si>
  <si>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</si>
  <si>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</si>
  <si>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</si>
  <si>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</si>
  <si>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</si>
  <si>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</si>
  <si>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</si>
  <si>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</si>
  <si>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</si>
  <si>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</si>
  <si>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</si>
  <si>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</si>
  <si>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</si>
  <si>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</si>
  <si>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</si>
  <si>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</si>
  <si>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</si>
  <si>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</si>
  <si>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</si>
  <si>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</si>
  <si>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</si>
  <si>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</si>
  <si>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</si>
  <si>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</si>
  <si>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</si>
  <si>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</si>
  <si>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</si>
  <si>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</si>
  <si>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</si>
  <si>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</si>
  <si>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</si>
  <si>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</si>
  <si>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</si>
  <si>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</si>
  <si>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</si>
  <si>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</si>
  <si>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</si>
  <si>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</si>
  <si>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</si>
  <si>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</si>
  <si>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</si>
  <si>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</si>
  <si>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</si>
  <si>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</si>
  <si>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</si>
  <si>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</si>
  <si>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</si>
  <si>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</si>
  <si>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</si>
  <si>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</si>
  <si>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</si>
  <si>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</si>
  <si>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</si>
  <si>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</si>
  <si>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</si>
  <si>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</si>
  <si>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</si>
  <si>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</si>
  <si>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</si>
  <si>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</si>
  <si>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</si>
  <si>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</si>
  <si>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</si>
  <si>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</si>
  <si>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</si>
  <si>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</si>
  <si>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</si>
  <si>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</si>
  <si>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</si>
  <si>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</si>
  <si>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</si>
  <si>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</si>
  <si>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</si>
  <si>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</si>
  <si>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</si>
  <si>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</si>
  <si>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</si>
  <si>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</si>
  <si>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</si>
  <si>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</si>
  <si>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</si>
  <si>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</si>
  <si>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</si>
  <si>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</si>
  <si>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</si>
  <si>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</si>
  <si>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</si>
  <si>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</si>
  <si>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</si>
  <si>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</si>
  <si>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</si>
  <si>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</si>
  <si>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</si>
  <si>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</si>
  <si>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</si>
  <si>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</si>
  <si>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</si>
  <si>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</si>
  <si>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</si>
  <si>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</si>
  <si>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</si>
  <si>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</si>
  <si>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</si>
  <si>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</si>
  <si>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</si>
  <si>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</si>
  <si>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</si>
  <si>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</si>
  <si>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</si>
  <si>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</si>
  <si>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</si>
  <si>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</si>
  <si>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</si>
  <si>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</si>
  <si>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</si>
  <si>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</si>
  <si>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</si>
  <si>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</si>
  <si>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</si>
  <si>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</si>
  <si>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</si>
  <si>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</si>
  <si>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</si>
  <si>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</si>
  <si>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</si>
  <si>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</si>
  <si>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</si>
  <si>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</si>
  <si>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</si>
  <si>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</si>
  <si>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</si>
  <si>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</si>
  <si>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</si>
  <si>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</si>
  <si>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</si>
  <si>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</si>
  <si>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</si>
  <si>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</si>
  <si>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</si>
  <si>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</si>
  <si>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</si>
  <si>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</si>
  <si>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</si>
  <si>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</si>
  <si>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</si>
  <si>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</si>
  <si>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</si>
  <si>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</si>
  <si>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</si>
  <si>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</si>
  <si>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</si>
  <si>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</si>
  <si>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</si>
  <si>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</si>
  <si>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</si>
  <si>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</si>
  <si>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</si>
  <si>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</si>
  <si>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</si>
  <si>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</si>
  <si>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</si>
  <si>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</si>
  <si>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</si>
  <si>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</si>
  <si>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</si>
  <si>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</si>
  <si>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</si>
  <si>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</si>
  <si>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</si>
  <si>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</si>
  <si>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</si>
  <si>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</si>
  <si>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</si>
  <si>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</si>
  <si>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</si>
  <si>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</si>
  <si>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</si>
  <si>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</si>
  <si>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</si>
  <si>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</si>
  <si>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</si>
  <si>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</si>
  <si>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</si>
  <si>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</si>
  <si>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</si>
  <si>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</si>
  <si>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</si>
  <si>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</si>
  <si>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</si>
  <si>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</si>
  <si>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</si>
  <si>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</si>
  <si>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</si>
  <si>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</si>
  <si>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</si>
  <si>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</si>
  <si>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</si>
  <si>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</si>
  <si>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</si>
  <si>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</si>
  <si>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</si>
  <si>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</si>
  <si>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</si>
  <si>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</si>
  <si>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</si>
  <si>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</si>
  <si>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</si>
  <si>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</si>
  <si>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</si>
  <si>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</si>
  <si>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</si>
  <si>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</si>
  <si>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</si>
  <si>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</si>
  <si>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</si>
  <si>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</si>
  <si>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</si>
  <si>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</si>
  <si>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</si>
  <si>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</si>
  <si>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</si>
  <si>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</si>
  <si>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</si>
  <si>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</si>
  <si>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</si>
  <si>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</si>
  <si>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</si>
  <si>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</si>
  <si>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</si>
  <si>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</si>
  <si>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</si>
  <si>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</si>
  <si>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</si>
  <si>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</si>
  <si>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</si>
  <si>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</si>
  <si>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</si>
  <si>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</si>
  <si>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</si>
  <si>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</si>
  <si>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</si>
  <si>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</si>
  <si>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</si>
  <si>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</si>
  <si>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</si>
  <si>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</si>
  <si>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</si>
  <si>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</si>
  <si>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</si>
  <si>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</si>
  <si>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</si>
  <si>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</si>
  <si>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</si>
  <si>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</si>
  <si>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</si>
  <si>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</si>
  <si>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</si>
  <si>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</si>
  <si>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</si>
  <si>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</si>
  <si>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</si>
  <si>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</si>
  <si>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</si>
  <si>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</si>
  <si>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</si>
  <si>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</si>
  <si>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</si>
  <si>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</si>
  <si>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</si>
  <si>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</si>
  <si>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</si>
  <si>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</si>
  <si>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</si>
  <si>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</si>
  <si>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</si>
  <si>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</si>
  <si>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</si>
  <si>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</si>
  <si>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</si>
  <si>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</si>
  <si>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</si>
  <si>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</si>
  <si>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</si>
  <si>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</si>
  <si>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</si>
  <si>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</si>
  <si>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</si>
  <si>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</si>
  <si>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</si>
  <si>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</si>
  <si>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</si>
  <si>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</si>
  <si>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</si>
  <si>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</si>
  <si>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</si>
  <si>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</si>
  <si>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</si>
  <si>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</si>
  <si>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</si>
  <si>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</si>
  <si>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</si>
  <si>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</si>
  <si>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</si>
  <si>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</si>
  <si>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</si>
  <si>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</si>
  <si>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</si>
  <si>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</si>
  <si>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</si>
  <si>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</si>
  <si>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</si>
  <si>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</si>
  <si>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</si>
  <si>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</si>
  <si>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</si>
  <si>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</si>
  <si>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</si>
  <si>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</si>
  <si>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</si>
  <si>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</si>
  <si>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</si>
  <si>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</si>
  <si>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</si>
  <si>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</si>
  <si>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</si>
  <si>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</si>
  <si>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</si>
  <si>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</si>
  <si>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</si>
  <si>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</si>
  <si>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</si>
  <si>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</si>
  <si>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</si>
  <si>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</si>
  <si>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</si>
  <si>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</si>
  <si>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</si>
  <si>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</si>
  <si>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</si>
  <si>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</si>
  <si>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</si>
  <si>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</si>
  <si>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</si>
  <si>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</si>
  <si>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</si>
  <si>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</si>
  <si>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</si>
  <si>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</si>
  <si>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</si>
  <si>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</si>
  <si>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</si>
  <si>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</si>
  <si>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</si>
  <si>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</si>
  <si>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</si>
  <si>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</si>
  <si>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</si>
  <si>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</si>
  <si>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</si>
  <si>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</si>
  <si>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</si>
  <si>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</si>
  <si>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</si>
  <si>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</si>
  <si>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</si>
  <si>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</si>
  <si>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</si>
  <si>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</si>
  <si>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</si>
  <si>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</si>
  <si>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</si>
  <si>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</si>
  <si>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</si>
  <si>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</si>
  <si>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</si>
  <si>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</si>
  <si>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</si>
  <si>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</si>
  <si>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</si>
  <si>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</si>
  <si>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</si>
  <si>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</si>
  <si>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</si>
  <si>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</si>
  <si>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</si>
  <si>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</si>
  <si>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</si>
  <si>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</si>
  <si>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</si>
  <si>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</si>
  <si>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</si>
  <si>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</si>
  <si>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</si>
  <si>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</si>
  <si>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</si>
  <si>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</si>
  <si>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</si>
  <si>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</si>
  <si>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</si>
  <si>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</si>
  <si>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</si>
  <si>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</si>
  <si>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</si>
  <si>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</si>
  <si>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</si>
  <si>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</si>
  <si>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</si>
  <si>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</si>
  <si>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</si>
  <si>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</si>
  <si>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</si>
  <si>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</si>
  <si>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</si>
  <si>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</si>
  <si>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</si>
  <si>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</si>
  <si>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</si>
  <si>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</si>
  <si>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</si>
  <si>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</si>
  <si>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</si>
  <si>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</si>
  <si>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</si>
  <si>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</si>
  <si>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</si>
  <si>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</si>
  <si>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</si>
  <si>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</si>
  <si>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</si>
  <si>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</si>
  <si>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</si>
  <si>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</si>
  <si>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</si>
  <si>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</si>
  <si>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</si>
  <si>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</si>
  <si>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</si>
  <si>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</si>
  <si>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</si>
  <si>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</si>
  <si>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</si>
  <si>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</si>
  <si>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</si>
  <si>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</si>
  <si>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</si>
  <si>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</si>
  <si>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</si>
  <si>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</si>
  <si>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</si>
  <si>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</si>
  <si>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</si>
  <si>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</si>
  <si>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</si>
  <si>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</si>
  <si>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</si>
  <si>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</si>
  <si>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</si>
  <si>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</si>
  <si>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</si>
  <si>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</si>
  <si>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</si>
  <si>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</si>
  <si>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</si>
  <si>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</si>
  <si>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</si>
  <si>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</si>
  <si>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</si>
  <si>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</si>
  <si>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</si>
  <si>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</si>
  <si>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</si>
  <si>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</si>
  <si>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</si>
  <si>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</si>
  <si>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</si>
  <si>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</si>
  <si>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</si>
  <si>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</si>
  <si>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</si>
  <si>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</si>
  <si>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</si>
  <si>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</si>
  <si>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</si>
  <si>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</si>
  <si>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</si>
  <si>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</si>
  <si>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</si>
  <si>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</si>
  <si>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</si>
  <si>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</si>
  <si>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</si>
  <si>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</si>
  <si>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</si>
  <si>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</si>
  <si>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</si>
  <si>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</si>
  <si>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</si>
  <si>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</si>
  <si>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</si>
  <si>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</si>
  <si>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</si>
  <si>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</si>
  <si>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</si>
  <si>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</si>
  <si>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</si>
  <si>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</si>
  <si>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</si>
  <si>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</si>
  <si>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</si>
  <si>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</si>
  <si>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</si>
  <si>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</si>
  <si>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</si>
  <si>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</si>
  <si>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</si>
  <si>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</si>
  <si>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</si>
  <si>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</si>
  <si>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</si>
  <si>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</si>
  <si>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</si>
  <si>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</si>
  <si>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</si>
  <si>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</si>
  <si>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</si>
  <si>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</si>
  <si>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</si>
  <si>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</si>
  <si>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</si>
  <si>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</si>
  <si>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</si>
  <si>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</si>
  <si>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</si>
  <si>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</si>
  <si>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</si>
  <si>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</si>
  <si>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</si>
  <si>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</si>
  <si>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</si>
  <si>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</si>
  <si>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</si>
  <si>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</si>
  <si>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</si>
  <si>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</si>
  <si>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</si>
  <si>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</si>
  <si>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</si>
  <si>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</si>
  <si>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</si>
  <si>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</si>
  <si>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</si>
  <si>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</si>
  <si>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</si>
  <si>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</si>
  <si>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</si>
  <si>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</si>
  <si>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</si>
  <si>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</si>
  <si>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</si>
  <si>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</si>
  <si>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</si>
  <si>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</si>
  <si>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</si>
  <si>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</si>
  <si>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</si>
  <si>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</si>
  <si>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</si>
  <si>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</si>
  <si>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</si>
  <si>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</si>
  <si>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</si>
  <si>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</si>
  <si>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</si>
  <si>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</si>
  <si>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30 Oct 2026</t>
  </si>
  <si>
    <t>Buffer Month (Tgl 1 sd 30 Oct 2026)</t>
  </si>
  <si>
    <t>Buffer Day (Tgl 1 sd 30 Oct 2026)</t>
  </si>
  <si>
    <t>PMS0192</t>
  </si>
  <si>
    <t>Flavorista Syrup Peach 1.000 Ml</t>
  </si>
  <si>
    <t>PMS0193</t>
  </si>
  <si>
    <t>Flavorista Syrup Mojito Mint 1.000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</si>
</sst>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4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317.26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1.0388999999999999</v>
      </c>
      <c r="J6" s="3">
        <v>31.169599999999999</v>
      </c>
      <c r="K6" s="2">
        <v>524.62909999999999</v>
      </c>
      <c r="L6" s="3">
        <v>0.60470000000000002</v>
      </c>
      <c r="M6" s="3">
        <v>18.746700000000001</v>
      </c>
      <c r="N6" s="2">
        <v>19.05</v>
      </c>
      <c r="O6" s="3">
        <v>16.116099999999999</v>
      </c>
      <c r="P6" s="3">
        <v>499.62200000000001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6</v>
      </c>
      <c r="E15" s="2">
        <v>12</v>
      </c>
      <c r="F15" s="2">
        <v>16</v>
      </c>
      <c r="G15" s="2">
        <v>2</v>
      </c>
      <c r="H15" s="2">
        <v>10</v>
      </c>
      <c r="I15" s="3">
        <v>0.6</v>
      </c>
      <c r="J15" s="3">
        <v>18.001799999999999</v>
      </c>
      <c r="K15" s="2">
        <v>4</v>
      </c>
      <c r="L15" s="3">
        <v>1.5</v>
      </c>
      <c r="M15" s="3">
        <v>46.511600000000001</v>
      </c>
      <c r="N15" s="2">
        <v>13</v>
      </c>
      <c r="O15" s="3">
        <v>0.4466</v>
      </c>
      <c r="P15" s="3">
        <v>13.847200000000001</v>
      </c>
      <c r="Q15" s="11">
        <v>46321</v>
      </c>
      <c r="R15" s="2">
        <v>3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0.9677</v>
      </c>
      <c r="P19" s="3">
        <v>30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1.9354</v>
      </c>
      <c r="P23" s="3">
        <v>60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6</v>
      </c>
      <c r="E25" s="2">
        <v>7</v>
      </c>
      <c r="F25" s="2">
        <v>7</v>
      </c>
      <c r="G25" s="2">
        <v>9</v>
      </c>
      <c r="H25" s="2">
        <v>7.6665999999999999</v>
      </c>
      <c r="I25" s="3">
        <v>0.78259999999999996</v>
      </c>
      <c r="J25" s="3">
        <v>23.4833</v>
      </c>
      <c r="K25" s="2">
        <v>3</v>
      </c>
      <c r="L25" s="3">
        <v>2</v>
      </c>
      <c r="M25" s="3">
        <v>62.047499999999999</v>
      </c>
      <c r="N25" s="2">
        <v>13</v>
      </c>
      <c r="O25" s="3">
        <v>0.4466</v>
      </c>
      <c r="P25" s="3">
        <v>13.847200000000001</v>
      </c>
      <c r="Q25" s="11">
        <v>46322</v>
      </c>
      <c r="R25" s="2">
        <v>3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154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1.0221</v>
      </c>
      <c r="J28" s="3">
        <v>30.663799999999998</v>
      </c>
      <c r="K28" s="2">
        <v>189</v>
      </c>
      <c r="L28" s="3">
        <v>0.81479999999999997</v>
      </c>
      <c r="M28" s="3">
        <v>25.259499999999999</v>
      </c>
      <c r="N28" s="2">
        <v>161</v>
      </c>
      <c r="O28" s="3">
        <v>0.92559999999999998</v>
      </c>
      <c r="P28" s="3">
        <v>28.696000000000002</v>
      </c>
      <c r="Q28" s="11">
        <v>46322</v>
      </c>
      <c r="R28" s="2">
        <v>50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30</v>
      </c>
      <c r="E30" s="2">
        <v>37</v>
      </c>
      <c r="F30" s="2">
        <v>12</v>
      </c>
      <c r="G30" s="2">
        <v>47</v>
      </c>
      <c r="H30" s="2">
        <v>32</v>
      </c>
      <c r="I30" s="3">
        <v>0.9375</v>
      </c>
      <c r="J30" s="3">
        <v>28.1267</v>
      </c>
      <c r="K30" s="2">
        <v>42</v>
      </c>
      <c r="L30" s="3">
        <v>0.71419999999999995</v>
      </c>
      <c r="M30" s="3">
        <v>22.1434</v>
      </c>
      <c r="N30" s="2">
        <v>40</v>
      </c>
      <c r="O30" s="3">
        <v>0.72570000000000001</v>
      </c>
      <c r="P30" s="3">
        <v>22.500499999999999</v>
      </c>
      <c r="Q30" s="11">
        <v>46322</v>
      </c>
      <c r="R30" s="2">
        <v>10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30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0.53890000000000005</v>
      </c>
      <c r="J32" s="3">
        <v>16.168099999999999</v>
      </c>
      <c r="K32" s="2">
        <v>68</v>
      </c>
      <c r="L32" s="3">
        <v>0.44109999999999999</v>
      </c>
      <c r="M32" s="3">
        <v>13.6767</v>
      </c>
      <c r="N32" s="2">
        <v>57</v>
      </c>
      <c r="O32" s="3">
        <v>0.50929999999999997</v>
      </c>
      <c r="P32" s="3">
        <v>15.789400000000001</v>
      </c>
      <c r="Q32" s="11">
        <v>46322</v>
      </c>
      <c r="R32" s="2">
        <v>15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416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1.004</v>
      </c>
      <c r="J33" s="3">
        <v>30.120699999999999</v>
      </c>
      <c r="K33" s="2">
        <v>311</v>
      </c>
      <c r="L33" s="3">
        <v>1.3375999999999999</v>
      </c>
      <c r="M33" s="3">
        <v>41.4664</v>
      </c>
      <c r="N33" s="2">
        <v>463</v>
      </c>
      <c r="O33" s="3">
        <v>0.86939999999999995</v>
      </c>
      <c r="P33" s="3">
        <v>26.954699999999999</v>
      </c>
      <c r="Q33" s="11">
        <v>46322</v>
      </c>
      <c r="R33" s="2">
        <v>125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6</v>
      </c>
      <c r="O37" s="3">
        <v>1.4515</v>
      </c>
      <c r="P37" s="3">
        <v>45</v>
      </c>
      <c r="Q37" s="11">
        <v>46322</v>
      </c>
      <c r="R37" s="2">
        <v>3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2</v>
      </c>
      <c r="E38" s="2">
        <v>12</v>
      </c>
      <c r="F38" s="2">
        <v>13</v>
      </c>
      <c r="G38" s="2">
        <v>14</v>
      </c>
      <c r="H38" s="2">
        <v>13</v>
      </c>
      <c r="I38" s="3">
        <v>0.15379999999999999</v>
      </c>
      <c r="J38" s="3">
        <v>4.6157000000000004</v>
      </c>
      <c r="K38" s="2">
        <v>12</v>
      </c>
      <c r="L38" s="3">
        <v>0.1666</v>
      </c>
      <c r="M38" s="3">
        <v>5.1679000000000004</v>
      </c>
      <c r="N38" s="2">
        <v>21</v>
      </c>
      <c r="O38" s="3">
        <v>9.2100000000000001E-2</v>
      </c>
      <c r="P38" s="3">
        <v>2.8571</v>
      </c>
      <c r="Q38" s="11">
        <v>46322</v>
      </c>
      <c r="R38" s="2">
        <v>5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26</v>
      </c>
      <c r="E41" s="2">
        <v>35</v>
      </c>
      <c r="F41" s="2">
        <v>40</v>
      </c>
      <c r="G41" s="2">
        <v>30</v>
      </c>
      <c r="H41" s="2">
        <v>35</v>
      </c>
      <c r="I41" s="3">
        <v>0.74280000000000002</v>
      </c>
      <c r="J41" s="3">
        <v>22.286899999999999</v>
      </c>
      <c r="K41" s="2">
        <v>36</v>
      </c>
      <c r="L41" s="3">
        <v>0.72219999999999995</v>
      </c>
      <c r="M41" s="3">
        <v>22.390599999999999</v>
      </c>
      <c r="N41" s="2">
        <v>26</v>
      </c>
      <c r="O41" s="3">
        <v>0.9677</v>
      </c>
      <c r="P41" s="3">
        <v>30.002300000000002</v>
      </c>
      <c r="Q41" s="11">
        <v>46322</v>
      </c>
      <c r="R41" s="2">
        <v>10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14</v>
      </c>
      <c r="O46" s="3">
        <v>0</v>
      </c>
      <c r="P46" s="3">
        <v>0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0.9677</v>
      </c>
      <c r="P56" s="3">
        <v>30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2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0.15</v>
      </c>
      <c r="J59" s="3">
        <v>4.5004</v>
      </c>
      <c r="K59" s="2">
        <v>19</v>
      </c>
      <c r="L59" s="3">
        <v>0.1052</v>
      </c>
      <c r="M59" s="3">
        <v>3.2631000000000001</v>
      </c>
      <c r="N59" s="2">
        <v>13</v>
      </c>
      <c r="O59" s="3">
        <v>0.14879999999999999</v>
      </c>
      <c r="P59" s="3">
        <v>4.6157000000000004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0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</v>
      </c>
      <c r="J61" s="3">
        <v>0</v>
      </c>
      <c r="K61" s="2">
        <v>8</v>
      </c>
      <c r="L61" s="3">
        <v>0</v>
      </c>
      <c r="M61" s="3">
        <v>0</v>
      </c>
      <c r="N61" s="2">
        <v>34</v>
      </c>
      <c r="O61" s="3">
        <v>0</v>
      </c>
      <c r="P61" s="3">
        <v>0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51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0.88949999999999996</v>
      </c>
      <c r="J63" s="3">
        <v>26.686199999999999</v>
      </c>
      <c r="K63" s="2">
        <v>125</v>
      </c>
      <c r="L63" s="3">
        <v>0.40799999999999997</v>
      </c>
      <c r="M63" s="3">
        <v>12.648099999999999</v>
      </c>
      <c r="N63" s="2">
        <v>97</v>
      </c>
      <c r="O63" s="3">
        <v>0.50870000000000004</v>
      </c>
      <c r="P63" s="3">
        <v>15.773300000000001</v>
      </c>
      <c r="Q63" s="11">
        <v>46322</v>
      </c>
      <c r="R63" s="2">
        <v>60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0.64510000000000001</v>
      </c>
      <c r="P72" s="3">
        <v>20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15</v>
      </c>
      <c r="E74" s="2">
        <v>9</v>
      </c>
      <c r="F74" s="2">
        <v>13</v>
      </c>
      <c r="G74" s="2">
        <v>12</v>
      </c>
      <c r="H74" s="2">
        <v>11.333299999999999</v>
      </c>
      <c r="I74" s="3">
        <v>1.3234999999999999</v>
      </c>
      <c r="J74" s="3">
        <v>39.713999999999999</v>
      </c>
      <c r="K74" s="2">
        <v>6</v>
      </c>
      <c r="L74" s="3">
        <v>2.5</v>
      </c>
      <c r="M74" s="3">
        <v>77.519300000000001</v>
      </c>
      <c r="N74" s="2">
        <v>11</v>
      </c>
      <c r="O74" s="3">
        <v>1.3194999999999999</v>
      </c>
      <c r="P74" s="3">
        <v>40.916499999999999</v>
      </c>
      <c r="Q74" s="11">
        <v>46322</v>
      </c>
      <c r="R74" s="2">
        <v>12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30</v>
      </c>
      <c r="E79" s="2">
        <v>10</v>
      </c>
      <c r="F79" s="2">
        <v>20</v>
      </c>
      <c r="G79" s="2">
        <v>30</v>
      </c>
      <c r="H79" s="2">
        <v>20</v>
      </c>
      <c r="I79" s="3">
        <v>1.5</v>
      </c>
      <c r="J79" s="3">
        <v>45.0045</v>
      </c>
      <c r="K79" s="2">
        <v>10</v>
      </c>
      <c r="L79" s="3">
        <v>3</v>
      </c>
      <c r="M79" s="3">
        <v>93.023200000000003</v>
      </c>
      <c r="N79" s="2">
        <v>20</v>
      </c>
      <c r="O79" s="3">
        <v>1.4515</v>
      </c>
      <c r="P79" s="3">
        <v>45.0045</v>
      </c>
      <c r="Q79" s="11">
        <v>46322</v>
      </c>
      <c r="R79" s="2">
        <v>30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9</v>
      </c>
      <c r="E80" s="2">
        <v>10</v>
      </c>
      <c r="F80" s="2">
        <v>11</v>
      </c>
      <c r="G80" s="2">
        <v>6</v>
      </c>
      <c r="H80" s="2">
        <v>9</v>
      </c>
      <c r="I80" s="3">
        <v>1</v>
      </c>
      <c r="J80" s="3">
        <v>30</v>
      </c>
      <c r="K80" s="2">
        <v>5</v>
      </c>
      <c r="L80" s="3">
        <v>1.8</v>
      </c>
      <c r="M80" s="3">
        <v>55.831200000000003</v>
      </c>
      <c r="N80" s="2">
        <v>1</v>
      </c>
      <c r="O80" s="3">
        <v>8.7098999999999993</v>
      </c>
      <c r="P80" s="3">
        <v>270.27019999999999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0.86009999999999998</v>
      </c>
      <c r="P82" s="3">
        <v>26.666599999999999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5.4836</v>
      </c>
      <c r="P89" s="3">
        <v>170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3.0644</v>
      </c>
      <c r="P94" s="3">
        <v>95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54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0.69820000000000004</v>
      </c>
      <c r="J95" s="3">
        <v>20.948899999999998</v>
      </c>
      <c r="K95" s="2">
        <v>57</v>
      </c>
      <c r="L95" s="3">
        <v>0.94730000000000003</v>
      </c>
      <c r="M95" s="3">
        <v>29.368500000000001</v>
      </c>
      <c r="N95" s="2">
        <v>52</v>
      </c>
      <c r="O95" s="3">
        <v>1.0048999999999999</v>
      </c>
      <c r="P95" s="3">
        <v>31.154399999999999</v>
      </c>
      <c r="Q95" s="11">
        <v>46321</v>
      </c>
      <c r="R95" s="2">
        <v>12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173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0.82899999999999996</v>
      </c>
      <c r="J96" s="3">
        <v>24.872399999999999</v>
      </c>
      <c r="K96" s="2">
        <v>211</v>
      </c>
      <c r="L96" s="3">
        <v>0.81989999999999996</v>
      </c>
      <c r="M96" s="3">
        <v>25.417200000000001</v>
      </c>
      <c r="N96" s="2">
        <v>126</v>
      </c>
      <c r="O96" s="3">
        <v>1.3286</v>
      </c>
      <c r="P96" s="3">
        <v>41.190399999999997</v>
      </c>
      <c r="Q96" s="11">
        <v>46321</v>
      </c>
      <c r="R96" s="2">
        <v>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9</v>
      </c>
      <c r="E99" s="2">
        <v>4</v>
      </c>
      <c r="F99" s="2">
        <v>5</v>
      </c>
      <c r="G99" s="2">
        <v>9</v>
      </c>
      <c r="H99" s="2">
        <v>6</v>
      </c>
      <c r="I99" s="3">
        <v>1.5</v>
      </c>
      <c r="J99" s="3">
        <v>45</v>
      </c>
      <c r="K99" s="2">
        <v>4</v>
      </c>
      <c r="L99" s="3">
        <v>2.25</v>
      </c>
      <c r="M99" s="3">
        <v>69.767399999999995</v>
      </c>
      <c r="N99" s="2">
        <v>6</v>
      </c>
      <c r="O99" s="3">
        <v>1.4515</v>
      </c>
      <c r="P99" s="3">
        <v>45</v>
      </c>
      <c r="Q99" s="11">
        <v>46322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2</v>
      </c>
      <c r="O104" s="3">
        <v>0.48380000000000001</v>
      </c>
      <c r="P104" s="3">
        <v>15.015000000000001</v>
      </c>
      <c r="Q104" s="11">
        <v>46321</v>
      </c>
      <c r="R104" s="2">
        <v>1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1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0.1363</v>
      </c>
      <c r="J106" s="3">
        <v>4.0915999999999997</v>
      </c>
      <c r="K106" s="2">
        <v>1</v>
      </c>
      <c r="L106" s="3">
        <v>1</v>
      </c>
      <c r="M106" s="3">
        <v>31.055900000000001</v>
      </c>
      <c r="N106" s="2">
        <v>8</v>
      </c>
      <c r="O106" s="3">
        <v>0.12089999999999999</v>
      </c>
      <c r="P106" s="3">
        <v>3.7509000000000001</v>
      </c>
      <c r="Q106" s="11">
        <v>46321</v>
      </c>
      <c r="R106" s="2">
        <v>2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8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0.16900000000000001</v>
      </c>
      <c r="J134" s="3">
        <v>5.0705999999999998</v>
      </c>
      <c r="K134" s="2">
        <v>91</v>
      </c>
      <c r="L134" s="3">
        <v>8.7900000000000006E-2</v>
      </c>
      <c r="M134" s="3">
        <v>2.7252999999999998</v>
      </c>
      <c r="N134" s="2">
        <v>48</v>
      </c>
      <c r="O134" s="3">
        <v>0.16120000000000001</v>
      </c>
      <c r="P134" s="3">
        <v>5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9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0.54</v>
      </c>
      <c r="J172" s="3">
        <v>16.201599999999999</v>
      </c>
      <c r="K172" s="2">
        <v>0</v>
      </c>
      <c r="L172" s="3">
        <v>0</v>
      </c>
      <c r="M172" s="3">
        <v>0</v>
      </c>
      <c r="N172" s="2">
        <v>9</v>
      </c>
      <c r="O172" s="3">
        <v>0.9677</v>
      </c>
      <c r="P172" s="3">
        <v>30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37</v>
      </c>
      <c r="E173" s="2">
        <v>26</v>
      </c>
      <c r="F173" s="2">
        <v>30</v>
      </c>
      <c r="G173" s="2">
        <v>52</v>
      </c>
      <c r="H173" s="2">
        <v>36</v>
      </c>
      <c r="I173" s="3">
        <v>1.0277000000000001</v>
      </c>
      <c r="J173" s="3">
        <v>30.833300000000001</v>
      </c>
      <c r="K173" s="2">
        <v>35</v>
      </c>
      <c r="L173" s="3">
        <v>1.0570999999999999</v>
      </c>
      <c r="M173" s="3">
        <v>32.772300000000001</v>
      </c>
      <c r="N173" s="2">
        <v>23</v>
      </c>
      <c r="O173" s="3">
        <v>1.5567</v>
      </c>
      <c r="P173" s="3">
        <v>48.265000000000001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5.0799999999999998E-2</v>
      </c>
      <c r="J174" s="3">
        <v>1.5255000000000001</v>
      </c>
      <c r="K174" s="2">
        <v>66</v>
      </c>
      <c r="L174" s="3">
        <v>1.5100000000000001E-2</v>
      </c>
      <c r="M174" s="3">
        <v>0.46970000000000001</v>
      </c>
      <c r="N174" s="2">
        <v>19</v>
      </c>
      <c r="O174" s="3">
        <v>5.0900000000000001E-2</v>
      </c>
      <c r="P174" s="3">
        <v>1.579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22</v>
      </c>
      <c r="E175" s="2">
        <v>764</v>
      </c>
      <c r="F175" s="2">
        <v>16</v>
      </c>
      <c r="G175" s="2">
        <v>633</v>
      </c>
      <c r="H175" s="2">
        <v>471</v>
      </c>
      <c r="I175" s="3">
        <v>4.6699999999999998E-2</v>
      </c>
      <c r="J175" s="3">
        <v>1.4012</v>
      </c>
      <c r="K175" s="2">
        <v>571</v>
      </c>
      <c r="L175" s="3">
        <v>3.85E-2</v>
      </c>
      <c r="M175" s="3">
        <v>1.1942999999999999</v>
      </c>
      <c r="N175" s="2">
        <v>463</v>
      </c>
      <c r="O175" s="3">
        <v>4.5900000000000003E-2</v>
      </c>
      <c r="P175" s="3">
        <v>1.4254</v>
      </c>
      <c r="Q175" s="11">
        <v>46266</v>
      </c>
      <c r="R175" s="2">
        <v>400</v>
      </c>
      <c r="S175" s="1">
        <v>1340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9.7000000000000003E-3</v>
      </c>
      <c r="P176" s="3">
        <v>0.30299999999999999</v>
      </c>
      <c r="Q176" s="11">
        <v>46279</v>
      </c>
      <c r="R176" s="2">
        <v>440</v>
      </c>
      <c r="S176" s="1">
        <v>1320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0.89319999999999999</v>
      </c>
      <c r="P178" s="3">
        <v>27.694400000000002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1E-3</v>
      </c>
      <c r="P179" s="3">
        <v>3.3500000000000002E-2</v>
      </c>
      <c r="Q179" s="11">
        <v>46279</v>
      </c>
      <c r="R179" s="2">
        <v>520</v>
      </c>
      <c r="S179" s="1">
        <v>6260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6260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1760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2.4925000000000002</v>
      </c>
      <c r="P182" s="3">
        <v>77.2727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7.7000000000000002E-3</v>
      </c>
      <c r="P197" s="3">
        <v>0.24</v>
      </c>
      <c r="Q197" s="11">
        <v>46279</v>
      </c>
      <c r="R197" s="2">
        <v>120</v>
      </c>
      <c r="S197" s="1">
        <v>1448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10.6455</v>
      </c>
      <c r="P202" s="3">
        <v>330.33030000000002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9.6776999999999997</v>
      </c>
      <c r="P203" s="3">
        <v>300.30029999999999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85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1.9172</v>
      </c>
      <c r="J214" s="3">
        <v>57.521799999999999</v>
      </c>
      <c r="K214" s="2">
        <v>42</v>
      </c>
      <c r="L214" s="3">
        <v>2.0238</v>
      </c>
      <c r="M214" s="3">
        <v>62.739800000000002</v>
      </c>
      <c r="N214" s="2">
        <v>14</v>
      </c>
      <c r="O214" s="3">
        <v>5.8753000000000002</v>
      </c>
      <c r="P214" s="3">
        <v>182.1688</v>
      </c>
      <c r="Q214" s="11">
        <v>46321</v>
      </c>
      <c r="R214" s="2">
        <v>48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3623.7408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4.5324999999999998</v>
      </c>
      <c r="J248" s="3">
        <v>135.97730000000001</v>
      </c>
      <c r="K248" s="2">
        <v>0</v>
      </c>
      <c r="L248" s="3">
        <v>0</v>
      </c>
      <c r="M248" s="3">
        <v>0</v>
      </c>
      <c r="N248" s="2">
        <v>737.30920000000003</v>
      </c>
      <c r="O248" s="3">
        <v>4.7560000000000002</v>
      </c>
      <c r="P248" s="3">
        <v>147.44489999999999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32</v>
      </c>
      <c r="E249" s="2">
        <v>0</v>
      </c>
      <c r="F249" s="2">
        <v>26</v>
      </c>
      <c r="G249" s="2">
        <v>7</v>
      </c>
      <c r="H249" s="2">
        <v>16.5</v>
      </c>
      <c r="I249" s="3">
        <v>1.9393</v>
      </c>
      <c r="J249" s="3">
        <v>58.181800000000003</v>
      </c>
      <c r="K249" s="2">
        <v>0</v>
      </c>
      <c r="L249" s="3">
        <v>0</v>
      </c>
      <c r="M249" s="3">
        <v>0</v>
      </c>
      <c r="N249" s="2">
        <v>3</v>
      </c>
      <c r="O249" s="3">
        <v>10.3222</v>
      </c>
      <c r="P249" s="3">
        <v>320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2713.8903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63.901600000000002</v>
      </c>
      <c r="J251" s="3">
        <v>1917.1306999999999</v>
      </c>
      <c r="K251" s="2">
        <v>0</v>
      </c>
      <c r="L251" s="3">
        <v>0</v>
      </c>
      <c r="M251" s="3">
        <v>0</v>
      </c>
      <c r="N251" s="2">
        <v>258.82960000000003</v>
      </c>
      <c r="O251" s="3">
        <v>10.1465</v>
      </c>
      <c r="P251" s="3">
        <v>314.5591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321</v>
      </c>
      <c r="E255" s="2">
        <v>0</v>
      </c>
      <c r="F255" s="2">
        <v>585</v>
      </c>
      <c r="G255" s="2">
        <v>1850</v>
      </c>
      <c r="H255" s="2">
        <v>1217.5</v>
      </c>
      <c r="I255" s="3">
        <v>0.2636</v>
      </c>
      <c r="J255" s="3">
        <v>7.9096000000000002</v>
      </c>
      <c r="K255" s="2">
        <v>3</v>
      </c>
      <c r="L255" s="3">
        <v>107</v>
      </c>
      <c r="M255" s="3">
        <v>3319.5448999999999</v>
      </c>
      <c r="N255" s="2">
        <v>2309</v>
      </c>
      <c r="O255" s="3">
        <v>0.13450000000000001</v>
      </c>
      <c r="P255" s="3">
        <v>4.1706000000000003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877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1.3540000000000001</v>
      </c>
      <c r="J257" s="3">
        <v>40.622900000000001</v>
      </c>
      <c r="K257" s="2">
        <v>0</v>
      </c>
      <c r="L257" s="3">
        <v>0</v>
      </c>
      <c r="M257" s="3">
        <v>0</v>
      </c>
      <c r="N257" s="2">
        <v>168</v>
      </c>
      <c r="O257" s="3">
        <v>5.0515999999999996</v>
      </c>
      <c r="P257" s="3">
        <v>156.6071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19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0.80279999999999996</v>
      </c>
      <c r="J265" s="3">
        <v>24.087199999999999</v>
      </c>
      <c r="K265" s="2">
        <v>29</v>
      </c>
      <c r="L265" s="3">
        <v>0.65510000000000002</v>
      </c>
      <c r="M265" s="3">
        <v>20.312100000000001</v>
      </c>
      <c r="N265" s="2">
        <v>14</v>
      </c>
      <c r="O265" s="3">
        <v>1.3132999999999999</v>
      </c>
      <c r="P265" s="3">
        <v>40.720100000000002</v>
      </c>
      <c r="Q265" s="11">
        <v>46321</v>
      </c>
      <c r="R265" s="2">
        <v>3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22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1.3469</v>
      </c>
      <c r="J266" s="3">
        <v>40.4114</v>
      </c>
      <c r="K266" s="2">
        <v>18</v>
      </c>
      <c r="L266" s="3">
        <v>1.2222</v>
      </c>
      <c r="M266" s="3">
        <v>37.891800000000003</v>
      </c>
      <c r="N266" s="2">
        <v>15</v>
      </c>
      <c r="O266" s="3">
        <v>1.4192</v>
      </c>
      <c r="P266" s="3">
        <v>44</v>
      </c>
      <c r="Q266" s="11">
        <v>46322</v>
      </c>
      <c r="R266" s="2">
        <v>6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70</v>
      </c>
      <c r="E272" s="2">
        <v>159</v>
      </c>
      <c r="F272" s="2">
        <v>28</v>
      </c>
      <c r="G272" s="2">
        <v>47</v>
      </c>
      <c r="H272" s="2">
        <v>78</v>
      </c>
      <c r="I272" s="3">
        <v>0.89739999999999998</v>
      </c>
      <c r="J272" s="3">
        <v>26.922999999999998</v>
      </c>
      <c r="K272" s="2">
        <v>97</v>
      </c>
      <c r="L272" s="3">
        <v>0.72160000000000002</v>
      </c>
      <c r="M272" s="3">
        <v>22.371300000000002</v>
      </c>
      <c r="N272" s="2">
        <v>95</v>
      </c>
      <c r="O272" s="3">
        <v>0.71299999999999997</v>
      </c>
      <c r="P272" s="3">
        <v>22.105699999999999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148</v>
      </c>
      <c r="E273" s="2">
        <v>59</v>
      </c>
      <c r="F273" s="2">
        <v>4</v>
      </c>
      <c r="G273" s="2">
        <v>21</v>
      </c>
      <c r="H273" s="2">
        <v>28</v>
      </c>
      <c r="I273" s="3">
        <v>5.2857000000000003</v>
      </c>
      <c r="J273" s="3">
        <v>158.577</v>
      </c>
      <c r="K273" s="2">
        <v>56</v>
      </c>
      <c r="L273" s="3">
        <v>2.6427999999999998</v>
      </c>
      <c r="M273" s="3">
        <v>81.930899999999994</v>
      </c>
      <c r="N273" s="2">
        <v>38</v>
      </c>
      <c r="O273" s="3">
        <v>3.7688999999999999</v>
      </c>
      <c r="P273" s="3">
        <v>116.84820000000001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32</v>
      </c>
      <c r="E278" s="2">
        <v>35</v>
      </c>
      <c r="F278" s="2">
        <v>0</v>
      </c>
      <c r="G278" s="2">
        <v>15</v>
      </c>
      <c r="H278" s="2">
        <v>25</v>
      </c>
      <c r="I278" s="3">
        <v>1.28</v>
      </c>
      <c r="J278" s="3">
        <v>38.401499999999999</v>
      </c>
      <c r="K278" s="2">
        <v>0</v>
      </c>
      <c r="L278" s="3">
        <v>0</v>
      </c>
      <c r="M278" s="3">
        <v>0</v>
      </c>
      <c r="N278" s="2">
        <v>49</v>
      </c>
      <c r="O278" s="3">
        <v>0.63190000000000002</v>
      </c>
      <c r="P278" s="3">
        <v>19.592199999999998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213</v>
      </c>
      <c r="E281" s="2">
        <v>43</v>
      </c>
      <c r="F281" s="2">
        <v>0</v>
      </c>
      <c r="G281" s="2">
        <v>20</v>
      </c>
      <c r="H281" s="2">
        <v>31.5</v>
      </c>
      <c r="I281" s="3">
        <v>6.7618999999999998</v>
      </c>
      <c r="J281" s="3">
        <v>202.8571</v>
      </c>
      <c r="K281" s="2">
        <v>0</v>
      </c>
      <c r="L281" s="3">
        <v>0</v>
      </c>
      <c r="M281" s="3">
        <v>0</v>
      </c>
      <c r="N281" s="2">
        <v>87</v>
      </c>
      <c r="O281" s="3">
        <v>2.3691</v>
      </c>
      <c r="P281" s="3">
        <v>73.4482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98</v>
      </c>
      <c r="E282" s="2">
        <v>8</v>
      </c>
      <c r="F282" s="2">
        <v>0</v>
      </c>
      <c r="G282" s="2">
        <v>29</v>
      </c>
      <c r="H282" s="2">
        <v>18.5</v>
      </c>
      <c r="I282" s="3">
        <v>5.2972000000000001</v>
      </c>
      <c r="J282" s="3">
        <v>158.93610000000001</v>
      </c>
      <c r="K282" s="2">
        <v>3</v>
      </c>
      <c r="L282" s="3">
        <v>32.666600000000003</v>
      </c>
      <c r="M282" s="3">
        <v>1013.4435999999999</v>
      </c>
      <c r="N282" s="2">
        <v>40</v>
      </c>
      <c r="O282" s="3">
        <v>2.3708</v>
      </c>
      <c r="P282" s="3">
        <v>73.501800000000003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7.7420999999999998</v>
      </c>
      <c r="P288" s="3">
        <v>240.24019999999999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12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7.17E-2</v>
      </c>
      <c r="J290" s="3">
        <v>2.1514000000000002</v>
      </c>
      <c r="K290" s="2">
        <v>108</v>
      </c>
      <c r="L290" s="3">
        <v>0.1111</v>
      </c>
      <c r="M290" s="3">
        <v>3.4445000000000001</v>
      </c>
      <c r="N290" s="2">
        <v>206</v>
      </c>
      <c r="O290" s="3">
        <v>5.6300000000000003E-2</v>
      </c>
      <c r="P290" s="3">
        <v>1.7475000000000001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8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0.1411</v>
      </c>
      <c r="J291" s="3">
        <v>4.2354000000000003</v>
      </c>
      <c r="K291" s="2">
        <v>65</v>
      </c>
      <c r="L291" s="3">
        <v>0.123</v>
      </c>
      <c r="M291" s="3">
        <v>3.8155000000000001</v>
      </c>
      <c r="N291" s="2">
        <v>91</v>
      </c>
      <c r="O291" s="3">
        <v>8.5000000000000006E-2</v>
      </c>
      <c r="P291" s="3">
        <v>2.6373000000000002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12</v>
      </c>
      <c r="E292" s="2">
        <v>134</v>
      </c>
      <c r="F292" s="2">
        <v>0</v>
      </c>
      <c r="G292" s="2">
        <v>2</v>
      </c>
      <c r="H292" s="2">
        <v>68</v>
      </c>
      <c r="I292" s="3">
        <v>0.1764</v>
      </c>
      <c r="J292" s="3">
        <v>5.2942</v>
      </c>
      <c r="K292" s="2">
        <v>0</v>
      </c>
      <c r="L292" s="3">
        <v>0</v>
      </c>
      <c r="M292" s="3">
        <v>0</v>
      </c>
      <c r="N292" s="2">
        <v>35</v>
      </c>
      <c r="O292" s="3">
        <v>0.33169999999999999</v>
      </c>
      <c r="P292" s="3">
        <v>10.286300000000001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66</v>
      </c>
      <c r="O293" s="3">
        <v>2.93E-2</v>
      </c>
      <c r="P293" s="3">
        <v>0.90900000000000003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6</v>
      </c>
      <c r="E294" s="2">
        <v>172</v>
      </c>
      <c r="F294" s="2">
        <v>0</v>
      </c>
      <c r="G294" s="2">
        <v>113</v>
      </c>
      <c r="H294" s="2">
        <v>142.5</v>
      </c>
      <c r="I294" s="3">
        <v>4.2099999999999999E-2</v>
      </c>
      <c r="J294" s="3">
        <v>1.2630999999999999</v>
      </c>
      <c r="K294" s="2">
        <v>14</v>
      </c>
      <c r="L294" s="3">
        <v>0.42849999999999999</v>
      </c>
      <c r="M294" s="3">
        <v>13.286</v>
      </c>
      <c r="N294" s="2">
        <v>161</v>
      </c>
      <c r="O294" s="3">
        <v>3.5999999999999997E-2</v>
      </c>
      <c r="P294" s="3">
        <v>1.1180000000000001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92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17.2501</v>
      </c>
      <c r="J296" s="3">
        <v>517.72649999999999</v>
      </c>
      <c r="K296" s="2">
        <v>24</v>
      </c>
      <c r="L296" s="3">
        <v>3.8332999999999999</v>
      </c>
      <c r="M296" s="3">
        <v>118.8476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55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5.3224999999999998</v>
      </c>
      <c r="J297" s="3">
        <v>159.69800000000001</v>
      </c>
      <c r="K297" s="2">
        <v>0</v>
      </c>
      <c r="L297" s="3">
        <v>0</v>
      </c>
      <c r="M297" s="3">
        <v>0</v>
      </c>
      <c r="N297" s="2">
        <v>13</v>
      </c>
      <c r="O297" s="3">
        <v>4.0941000000000001</v>
      </c>
      <c r="P297" s="3">
        <v>126.9328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11</v>
      </c>
      <c r="E300" s="2">
        <v>23</v>
      </c>
      <c r="F300" s="2">
        <v>5</v>
      </c>
      <c r="G300" s="2">
        <v>17</v>
      </c>
      <c r="H300" s="2">
        <v>15</v>
      </c>
      <c r="I300" s="3">
        <v>0.73329999999999995</v>
      </c>
      <c r="J300" s="3">
        <v>22</v>
      </c>
      <c r="K300" s="2">
        <v>9</v>
      </c>
      <c r="L300" s="3">
        <v>1.2222</v>
      </c>
      <c r="M300" s="3">
        <v>37.891800000000003</v>
      </c>
      <c r="N300" s="2">
        <v>5</v>
      </c>
      <c r="O300" s="3">
        <v>2.1288999999999998</v>
      </c>
      <c r="P300" s="3">
        <v>66.026399999999995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17</v>
      </c>
      <c r="E301" s="2">
        <v>44</v>
      </c>
      <c r="F301" s="2">
        <v>3</v>
      </c>
      <c r="G301" s="2">
        <v>46</v>
      </c>
      <c r="H301" s="2">
        <v>31</v>
      </c>
      <c r="I301" s="3">
        <v>0.54830000000000001</v>
      </c>
      <c r="J301" s="3">
        <v>16.452100000000002</v>
      </c>
      <c r="K301" s="2">
        <v>4</v>
      </c>
      <c r="L301" s="3">
        <v>4.25</v>
      </c>
      <c r="M301" s="3">
        <v>131.78290000000001</v>
      </c>
      <c r="N301" s="2">
        <v>49</v>
      </c>
      <c r="O301" s="3">
        <v>0.3357</v>
      </c>
      <c r="P301" s="3">
        <v>10.408300000000001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3</v>
      </c>
      <c r="E302" s="2">
        <v>25</v>
      </c>
      <c r="F302" s="2">
        <v>21</v>
      </c>
      <c r="G302" s="2">
        <v>113</v>
      </c>
      <c r="H302" s="2">
        <v>53</v>
      </c>
      <c r="I302" s="3">
        <v>5.6599999999999998E-2</v>
      </c>
      <c r="J302" s="3">
        <v>1.6980999999999999</v>
      </c>
      <c r="K302" s="2">
        <v>0</v>
      </c>
      <c r="L302" s="3">
        <v>0</v>
      </c>
      <c r="M302" s="3">
        <v>0</v>
      </c>
      <c r="N302" s="2">
        <v>24</v>
      </c>
      <c r="O302" s="3">
        <v>0.12089999999999999</v>
      </c>
      <c r="P302" s="3">
        <v>3.75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6.7744</v>
      </c>
      <c r="P303" s="3">
        <v>210.21019999999999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162</v>
      </c>
      <c r="E306" s="2">
        <v>39</v>
      </c>
      <c r="F306" s="2">
        <v>31</v>
      </c>
      <c r="G306" s="2">
        <v>50</v>
      </c>
      <c r="H306" s="2">
        <v>40</v>
      </c>
      <c r="I306" s="3">
        <v>4.05</v>
      </c>
      <c r="J306" s="3">
        <v>121.503</v>
      </c>
      <c r="K306" s="2">
        <v>5</v>
      </c>
      <c r="L306" s="3">
        <v>32.4</v>
      </c>
      <c r="M306" s="3">
        <v>1004.9627</v>
      </c>
      <c r="N306" s="2">
        <v>54</v>
      </c>
      <c r="O306" s="3">
        <v>2.9030999999999998</v>
      </c>
      <c r="P306" s="3">
        <v>90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1.0751999999999999</v>
      </c>
      <c r="P308" s="3">
        <v>33.333300000000001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1.4515</v>
      </c>
      <c r="P310" s="3">
        <v>45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1.8278000000000001</v>
      </c>
      <c r="P311" s="3">
        <v>56.666600000000003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7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1.9091</v>
      </c>
      <c r="J312" s="3">
        <v>57.283099999999997</v>
      </c>
      <c r="K312" s="2">
        <v>9</v>
      </c>
      <c r="L312" s="3">
        <v>0.77769999999999995</v>
      </c>
      <c r="M312" s="3">
        <v>24.1129</v>
      </c>
      <c r="N312" s="2">
        <v>6</v>
      </c>
      <c r="O312" s="3">
        <v>1.1289</v>
      </c>
      <c r="P312" s="3">
        <v>35</v>
      </c>
      <c r="Q312" s="11">
        <v>46322</v>
      </c>
      <c r="R312" s="2">
        <v>7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7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1.5</v>
      </c>
      <c r="J313" s="3">
        <v>45.015999999999998</v>
      </c>
      <c r="K313" s="2">
        <v>5</v>
      </c>
      <c r="L313" s="3">
        <v>1.4</v>
      </c>
      <c r="M313" s="3">
        <v>43.424300000000002</v>
      </c>
      <c r="N313" s="2">
        <v>3</v>
      </c>
      <c r="O313" s="3">
        <v>2.2578999999999998</v>
      </c>
      <c r="P313" s="3">
        <v>70</v>
      </c>
      <c r="Q313" s="11">
        <v>46322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3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1.8</v>
      </c>
      <c r="J314" s="3">
        <v>54.054000000000002</v>
      </c>
      <c r="K314" s="2">
        <v>3</v>
      </c>
      <c r="L314" s="3">
        <v>1</v>
      </c>
      <c r="M314" s="3">
        <v>31.023700000000002</v>
      </c>
      <c r="N314" s="2">
        <v>1</v>
      </c>
      <c r="O314" s="3">
        <v>2.9033000000000002</v>
      </c>
      <c r="P314" s="3">
        <v>90.09</v>
      </c>
      <c r="Q314" s="11">
        <v>46322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12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0.34610000000000002</v>
      </c>
      <c r="J316" s="3">
        <v>10.3851</v>
      </c>
      <c r="K316" s="2">
        <v>55</v>
      </c>
      <c r="L316" s="3">
        <v>0.21809999999999999</v>
      </c>
      <c r="M316" s="3">
        <v>6.7638999999999996</v>
      </c>
      <c r="N316" s="2">
        <v>53</v>
      </c>
      <c r="O316" s="3">
        <v>0.21909999999999999</v>
      </c>
      <c r="P316" s="3">
        <v>6.7927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1.258</v>
      </c>
      <c r="P321" s="3">
        <v>39.003900000000002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42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24</v>
      </c>
      <c r="O323" s="3">
        <v>1.6934</v>
      </c>
      <c r="P323" s="3">
        <v>52.5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39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16</v>
      </c>
      <c r="O324" s="3">
        <v>2.3586999999999998</v>
      </c>
      <c r="P324" s="3">
        <v>73.129499999999993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12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46322</v>
      </c>
      <c r="R325" s="2">
        <v>3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0.9677</v>
      </c>
      <c r="P332" s="3">
        <v>30.002300000000002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138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1.2978000000000001</v>
      </c>
      <c r="J333" s="3">
        <v>38.934600000000003</v>
      </c>
      <c r="K333" s="2">
        <v>0</v>
      </c>
      <c r="L333" s="3">
        <v>0</v>
      </c>
      <c r="M333" s="3">
        <v>0</v>
      </c>
      <c r="N333" s="2">
        <v>64</v>
      </c>
      <c r="O333" s="3">
        <v>2.0865999999999998</v>
      </c>
      <c r="P333" s="3">
        <v>64.688500000000005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1.9354</v>
      </c>
      <c r="P336" s="3">
        <v>60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24.031400000000001</v>
      </c>
      <c r="P337" s="3">
        <v>745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34.998800000000003</v>
      </c>
      <c r="P338" s="3">
        <v>1085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3.5482</v>
      </c>
      <c r="P339" s="3">
        <v>110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2779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5.6521999999999997</v>
      </c>
      <c r="J343" s="3">
        <v>169.56700000000001</v>
      </c>
      <c r="K343" s="2">
        <v>475</v>
      </c>
      <c r="L343" s="3">
        <v>5.8505000000000003</v>
      </c>
      <c r="M343" s="3">
        <v>181.3672</v>
      </c>
      <c r="N343" s="2">
        <v>500</v>
      </c>
      <c r="O343" s="3">
        <v>5.3784000000000001</v>
      </c>
      <c r="P343" s="3">
        <v>166.7406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1025</v>
      </c>
      <c r="E344" s="2">
        <v>2625</v>
      </c>
      <c r="F344" s="2">
        <v>2275</v>
      </c>
      <c r="G344" s="2">
        <v>1925</v>
      </c>
      <c r="H344" s="2">
        <v>2275</v>
      </c>
      <c r="I344" s="3">
        <v>0.45050000000000001</v>
      </c>
      <c r="J344" s="3">
        <v>13.516400000000001</v>
      </c>
      <c r="K344" s="2">
        <v>650</v>
      </c>
      <c r="L344" s="3">
        <v>1.5769</v>
      </c>
      <c r="M344" s="3">
        <v>48.884700000000002</v>
      </c>
      <c r="N344" s="2">
        <v>1125</v>
      </c>
      <c r="O344" s="3">
        <v>0.88160000000000005</v>
      </c>
      <c r="P344" s="3">
        <v>27.333300000000001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220.4504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1.0441</v>
      </c>
      <c r="J345" s="3">
        <v>31.3246</v>
      </c>
      <c r="K345" s="2">
        <v>211.7697</v>
      </c>
      <c r="L345" s="3">
        <v>1.0408999999999999</v>
      </c>
      <c r="M345" s="3">
        <v>32.271099999999997</v>
      </c>
      <c r="N345" s="2">
        <v>80.049599999999998</v>
      </c>
      <c r="O345" s="3">
        <v>2.6648999999999998</v>
      </c>
      <c r="P345" s="3">
        <v>82.618200000000002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645.08000000000004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4.5326000000000004</v>
      </c>
      <c r="J346" s="3">
        <v>135.98089999999999</v>
      </c>
      <c r="K346" s="2">
        <v>159.36969999999999</v>
      </c>
      <c r="L346" s="3">
        <v>4.0476000000000001</v>
      </c>
      <c r="M346" s="3">
        <v>125.4799</v>
      </c>
      <c r="N346" s="2">
        <v>85.019900000000007</v>
      </c>
      <c r="O346" s="3">
        <v>7.3422999999999998</v>
      </c>
      <c r="P346" s="3">
        <v>227.62970000000001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0.80640000000000001</v>
      </c>
      <c r="P347" s="3">
        <v>25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7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1.3125</v>
      </c>
      <c r="J348" s="3">
        <v>39.392200000000003</v>
      </c>
      <c r="K348" s="2">
        <v>50</v>
      </c>
      <c r="L348" s="3">
        <v>0.14000000000000001</v>
      </c>
      <c r="M348" s="3">
        <v>4.34</v>
      </c>
      <c r="N348" s="2">
        <v>15</v>
      </c>
      <c r="O348" s="3">
        <v>0.45150000000000001</v>
      </c>
      <c r="P348" s="3">
        <v>14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16</v>
      </c>
      <c r="E349" s="2">
        <v>0</v>
      </c>
      <c r="F349" s="2">
        <v>0</v>
      </c>
      <c r="G349" s="2">
        <v>4</v>
      </c>
      <c r="H349" s="2">
        <v>4</v>
      </c>
      <c r="I349" s="3">
        <v>4</v>
      </c>
      <c r="J349" s="3">
        <v>120.03</v>
      </c>
      <c r="K349" s="2">
        <v>0</v>
      </c>
      <c r="L349" s="3">
        <v>0</v>
      </c>
      <c r="M349" s="3">
        <v>0</v>
      </c>
      <c r="N349" s="2">
        <v>2</v>
      </c>
      <c r="O349" s="3">
        <v>7.7417999999999996</v>
      </c>
      <c r="P349" s="3">
        <v>240.24019999999999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225.94990000000001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1.4994000000000001</v>
      </c>
      <c r="J350" s="3">
        <v>44.983899999999998</v>
      </c>
      <c r="K350" s="2">
        <v>0</v>
      </c>
      <c r="L350" s="3">
        <v>0</v>
      </c>
      <c r="M350" s="3">
        <v>0</v>
      </c>
      <c r="N350" s="2">
        <v>226.15</v>
      </c>
      <c r="O350" s="3">
        <v>0.96679999999999999</v>
      </c>
      <c r="P350" s="3">
        <v>29.973500000000001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1.9354</v>
      </c>
      <c r="P351" s="3">
        <v>60.024000000000001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739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3.2507000000000001</v>
      </c>
      <c r="J369" s="3">
        <v>97.522900000000007</v>
      </c>
      <c r="K369" s="2">
        <v>223</v>
      </c>
      <c r="L369" s="3">
        <v>3.3138999999999998</v>
      </c>
      <c r="M369" s="3">
        <v>102.7316</v>
      </c>
      <c r="N369" s="2">
        <v>226</v>
      </c>
      <c r="O369" s="3">
        <v>3.1642000000000001</v>
      </c>
      <c r="P369" s="3">
        <v>98.097700000000003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13185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15.505599999999999</v>
      </c>
      <c r="J370" s="3">
        <v>465.1712</v>
      </c>
      <c r="K370" s="2">
        <v>837</v>
      </c>
      <c r="L370" s="3">
        <v>15.752599999999999</v>
      </c>
      <c r="M370" s="3">
        <v>488.33330000000001</v>
      </c>
      <c r="N370" s="2">
        <v>1139</v>
      </c>
      <c r="O370" s="3">
        <v>11.202</v>
      </c>
      <c r="P370" s="3">
        <v>347.27890000000002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1.1299999999999999E-2</v>
      </c>
      <c r="P373" s="3">
        <v>0.3508</v>
      </c>
      <c r="Q373" s="11">
        <v>46279</v>
      </c>
      <c r="R373" s="2">
        <v>240</v>
      </c>
      <c r="S373" s="1">
        <v>1000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3.1217000000000001</v>
      </c>
      <c r="P374" s="3">
        <v>96.779300000000006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654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0.58530000000000004</v>
      </c>
      <c r="J375" s="3">
        <v>17.5596</v>
      </c>
      <c r="K375" s="2">
        <v>421</v>
      </c>
      <c r="L375" s="3">
        <v>1.5533999999999999</v>
      </c>
      <c r="M375" s="3">
        <v>48.1569</v>
      </c>
      <c r="N375" s="2">
        <v>207</v>
      </c>
      <c r="O375" s="3">
        <v>3.0573000000000001</v>
      </c>
      <c r="P375" s="3">
        <v>94.782600000000002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9.8476999999999997</v>
      </c>
      <c r="P377" s="3">
        <v>305.33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1.5053000000000001</v>
      </c>
      <c r="P378" s="3">
        <v>46.666600000000003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0.9677</v>
      </c>
      <c r="P380" s="3">
        <v>30.002300000000002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1.3413999999999999</v>
      </c>
      <c r="M381" s="3">
        <v>41.586300000000001</v>
      </c>
      <c r="N381" s="2">
        <v>3</v>
      </c>
      <c r="O381" s="3">
        <v>35.482700000000001</v>
      </c>
      <c r="P381" s="3">
        <v>1100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4.8989000000000003</v>
      </c>
      <c r="P382" s="3">
        <v>151.8844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65</v>
      </c>
      <c r="E384" s="2">
        <v>35</v>
      </c>
      <c r="F384" s="2">
        <v>48</v>
      </c>
      <c r="G384" s="2">
        <v>25</v>
      </c>
      <c r="H384" s="2">
        <v>36</v>
      </c>
      <c r="I384" s="3">
        <v>1.8055000000000001</v>
      </c>
      <c r="J384" s="3">
        <v>54.166600000000003</v>
      </c>
      <c r="K384" s="2">
        <v>76</v>
      </c>
      <c r="L384" s="3">
        <v>0.85519999999999996</v>
      </c>
      <c r="M384" s="3">
        <v>26.513200000000001</v>
      </c>
      <c r="N384" s="2">
        <v>45</v>
      </c>
      <c r="O384" s="3">
        <v>1.3976999999999999</v>
      </c>
      <c r="P384" s="3">
        <v>43.333300000000001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0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</v>
      </c>
      <c r="J385" s="3">
        <v>0</v>
      </c>
      <c r="K385" s="2">
        <v>149</v>
      </c>
      <c r="L385" s="3">
        <v>0</v>
      </c>
      <c r="M385" s="3">
        <v>0</v>
      </c>
      <c r="N385" s="2">
        <v>57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138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0.5181</v>
      </c>
      <c r="J412" s="3">
        <v>15.544499999999999</v>
      </c>
      <c r="K412" s="2">
        <v>371</v>
      </c>
      <c r="L412" s="3">
        <v>0.37190000000000001</v>
      </c>
      <c r="M412" s="3">
        <v>11.531000000000001</v>
      </c>
      <c r="N412" s="2">
        <v>360</v>
      </c>
      <c r="O412" s="3">
        <v>0.37090000000000001</v>
      </c>
      <c r="P412" s="3">
        <v>11.5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146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0.623</v>
      </c>
      <c r="J414" s="3">
        <v>18.691299999999998</v>
      </c>
      <c r="K414" s="2">
        <v>203</v>
      </c>
      <c r="L414" s="3">
        <v>0.71919999999999995</v>
      </c>
      <c r="M414" s="3">
        <v>22.2958</v>
      </c>
      <c r="N414" s="2">
        <v>263</v>
      </c>
      <c r="O414" s="3">
        <v>0.53720000000000001</v>
      </c>
      <c r="P414" s="3">
        <v>16.6541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8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0.55810000000000004</v>
      </c>
      <c r="J415" s="3">
        <v>16.7469</v>
      </c>
      <c r="K415" s="2">
        <v>28</v>
      </c>
      <c r="L415" s="3">
        <v>0.28570000000000001</v>
      </c>
      <c r="M415" s="3">
        <v>8.8573000000000004</v>
      </c>
      <c r="N415" s="2">
        <v>21</v>
      </c>
      <c r="O415" s="3">
        <v>0.36859999999999998</v>
      </c>
      <c r="P415" s="3">
        <v>11.4285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110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2.1019000000000001</v>
      </c>
      <c r="J416" s="3">
        <v>63.058900000000001</v>
      </c>
      <c r="K416" s="2">
        <v>50</v>
      </c>
      <c r="L416" s="3">
        <v>2.2000000000000002</v>
      </c>
      <c r="M416" s="3">
        <v>68.200100000000006</v>
      </c>
      <c r="N416" s="2">
        <v>91</v>
      </c>
      <c r="O416" s="3">
        <v>1.1697</v>
      </c>
      <c r="P416" s="3">
        <v>36.264099999999999</v>
      </c>
      <c r="Q416" s="11">
        <v>46324</v>
      </c>
      <c r="R416" s="2">
        <v>108</v>
      </c>
      <c r="S416" s="1">
        <v>204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1</v>
      </c>
      <c r="E419" s="2">
        <v>130</v>
      </c>
      <c r="F419" s="2">
        <v>82</v>
      </c>
      <c r="G419" s="2">
        <v>126</v>
      </c>
      <c r="H419" s="2">
        <v>112.6666</v>
      </c>
      <c r="I419" s="3">
        <v>8.8000000000000005E-3</v>
      </c>
      <c r="J419" s="3">
        <v>0.26619999999999999</v>
      </c>
      <c r="K419" s="2">
        <v>83</v>
      </c>
      <c r="L419" s="3">
        <v>1.2E-2</v>
      </c>
      <c r="M419" s="3">
        <v>0.37340000000000001</v>
      </c>
      <c r="N419" s="2">
        <v>103</v>
      </c>
      <c r="O419" s="3">
        <v>9.2999999999999992E-3</v>
      </c>
      <c r="P419" s="3">
        <v>0.29120000000000001</v>
      </c>
      <c r="Q419" s="11">
        <v>46314</v>
      </c>
      <c r="R419" s="2">
        <v>24</v>
      </c>
      <c r="S419" s="1">
        <v>436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54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1.5576000000000001</v>
      </c>
      <c r="J421" s="3">
        <v>46.732999999999997</v>
      </c>
      <c r="K421" s="2">
        <v>28</v>
      </c>
      <c r="L421" s="3">
        <v>1.9285000000000001</v>
      </c>
      <c r="M421" s="3">
        <v>59.787399999999998</v>
      </c>
      <c r="N421" s="2">
        <v>48</v>
      </c>
      <c r="O421" s="3">
        <v>1.0886</v>
      </c>
      <c r="P421" s="3">
        <v>33.75</v>
      </c>
      <c r="Q421" s="11">
        <v>46324</v>
      </c>
      <c r="R421" s="2">
        <v>30</v>
      </c>
      <c r="S421" s="1">
        <v>60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36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0.64670000000000005</v>
      </c>
      <c r="J422" s="3">
        <v>19.401700000000002</v>
      </c>
      <c r="K422" s="2">
        <v>77</v>
      </c>
      <c r="L422" s="3">
        <v>0.46750000000000003</v>
      </c>
      <c r="M422" s="3">
        <v>14.4939</v>
      </c>
      <c r="N422" s="2">
        <v>53</v>
      </c>
      <c r="O422" s="3">
        <v>0.6573</v>
      </c>
      <c r="P422" s="3">
        <v>20.3781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139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0.68240000000000001</v>
      </c>
      <c r="J424" s="3">
        <v>20.474799999999998</v>
      </c>
      <c r="K424" s="2">
        <v>296</v>
      </c>
      <c r="L424" s="3">
        <v>0.46949999999999997</v>
      </c>
      <c r="M424" s="3">
        <v>14.557499999999999</v>
      </c>
      <c r="N424" s="2">
        <v>134</v>
      </c>
      <c r="O424" s="3">
        <v>1.0038</v>
      </c>
      <c r="P424" s="3">
        <v>31.119800000000001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0.9677</v>
      </c>
      <c r="P425" s="3">
        <v>30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70</v>
      </c>
      <c r="E426" s="2">
        <v>65</v>
      </c>
      <c r="F426" s="2">
        <v>34</v>
      </c>
      <c r="G426" s="2">
        <v>69</v>
      </c>
      <c r="H426" s="2">
        <v>56</v>
      </c>
      <c r="I426" s="3">
        <v>1.25</v>
      </c>
      <c r="J426" s="3">
        <v>37.501300000000001</v>
      </c>
      <c r="K426" s="2">
        <v>30</v>
      </c>
      <c r="L426" s="3">
        <v>2.3332999999999999</v>
      </c>
      <c r="M426" s="3">
        <v>72.336399999999998</v>
      </c>
      <c r="N426" s="2">
        <v>56</v>
      </c>
      <c r="O426" s="3">
        <v>1.2096</v>
      </c>
      <c r="P426" s="3">
        <v>37.501300000000001</v>
      </c>
      <c r="Q426" s="11">
        <v>46324</v>
      </c>
      <c r="R426" s="2">
        <v>48</v>
      </c>
      <c r="S426" s="1">
        <v>210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100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0.64649999999999996</v>
      </c>
      <c r="J427" s="3">
        <v>19.396699999999999</v>
      </c>
      <c r="K427" s="2">
        <v>105</v>
      </c>
      <c r="L427" s="3">
        <v>0.95230000000000004</v>
      </c>
      <c r="M427" s="3">
        <v>29.5246</v>
      </c>
      <c r="N427" s="2">
        <v>116</v>
      </c>
      <c r="O427" s="3">
        <v>0.83420000000000005</v>
      </c>
      <c r="P427" s="3">
        <v>25.862500000000001</v>
      </c>
      <c r="Q427" s="11">
        <v>46324</v>
      </c>
      <c r="R427" s="2">
        <v>36</v>
      </c>
      <c r="S427" s="1">
        <v>413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0.93540000000000001</v>
      </c>
      <c r="P428" s="3">
        <v>29</v>
      </c>
      <c r="Q428" s="11">
        <v>46314</v>
      </c>
      <c r="R428" s="2">
        <v>36</v>
      </c>
      <c r="S428" s="1">
        <v>122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18.0639</v>
      </c>
      <c r="P430" s="3">
        <v>560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0.9677</v>
      </c>
      <c r="P438" s="3">
        <v>30.012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19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0.71250000000000002</v>
      </c>
      <c r="J439" s="3">
        <v>21.377099999999999</v>
      </c>
      <c r="K439" s="2">
        <v>19</v>
      </c>
      <c r="L439" s="3">
        <v>1</v>
      </c>
      <c r="M439" s="3">
        <v>31.0001</v>
      </c>
      <c r="N439" s="2">
        <v>13</v>
      </c>
      <c r="O439" s="3">
        <v>1.4142999999999999</v>
      </c>
      <c r="P439" s="3">
        <v>43.849499999999999</v>
      </c>
      <c r="Q439" s="11">
        <v>46314</v>
      </c>
      <c r="R439" s="2">
        <v>12</v>
      </c>
      <c r="S439" s="1">
        <v>339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7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0.80759999999999998</v>
      </c>
      <c r="J441" s="3">
        <v>24.238199999999999</v>
      </c>
      <c r="K441" s="2">
        <v>2</v>
      </c>
      <c r="L441" s="3">
        <v>3.5</v>
      </c>
      <c r="M441" s="3">
        <v>108.5271</v>
      </c>
      <c r="N441" s="2">
        <v>15</v>
      </c>
      <c r="O441" s="3">
        <v>0.45150000000000001</v>
      </c>
      <c r="P441" s="3">
        <v>14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63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1.1316999999999999</v>
      </c>
      <c r="J447" s="3">
        <v>33.953099999999999</v>
      </c>
      <c r="K447" s="2">
        <v>32</v>
      </c>
      <c r="L447" s="3">
        <v>1.9686999999999999</v>
      </c>
      <c r="M447" s="3">
        <v>61.034599999999998</v>
      </c>
      <c r="N447" s="2">
        <v>49</v>
      </c>
      <c r="O447" s="3">
        <v>1.2441</v>
      </c>
      <c r="P447" s="3">
        <v>38.572200000000002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1.258</v>
      </c>
      <c r="P450" s="3">
        <v>39.003900000000002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7.4399999999999994E-2</v>
      </c>
      <c r="P451" s="3">
        <v>2.3077999999999999</v>
      </c>
      <c r="Q451" s="11">
        <v>45454</v>
      </c>
      <c r="R451" s="2">
        <v>36</v>
      </c>
      <c r="S451" s="1">
        <v>48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21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0.81810000000000005</v>
      </c>
      <c r="J460" s="3">
        <v>24.547000000000001</v>
      </c>
      <c r="K460" s="2">
        <v>10</v>
      </c>
      <c r="L460" s="3">
        <v>2.1</v>
      </c>
      <c r="M460" s="3">
        <v>65.116200000000006</v>
      </c>
      <c r="N460" s="2">
        <v>27</v>
      </c>
      <c r="O460" s="3">
        <v>0.75260000000000005</v>
      </c>
      <c r="P460" s="3">
        <v>23.333300000000001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120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0.63939999999999997</v>
      </c>
      <c r="J464" s="3">
        <v>19.1831</v>
      </c>
      <c r="K464" s="2">
        <v>261</v>
      </c>
      <c r="L464" s="3">
        <v>0.4597</v>
      </c>
      <c r="M464" s="3">
        <v>14.2529</v>
      </c>
      <c r="N464" s="2">
        <v>135</v>
      </c>
      <c r="O464" s="3">
        <v>0.86009999999999998</v>
      </c>
      <c r="P464" s="3">
        <v>26.666599999999999</v>
      </c>
      <c r="Q464" s="11">
        <v>46324</v>
      </c>
      <c r="R464" s="2">
        <v>120</v>
      </c>
      <c r="S464" s="1">
        <v>990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0.55289999999999995</v>
      </c>
      <c r="P467" s="3">
        <v>17.145299999999999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0.64510000000000001</v>
      </c>
      <c r="P468" s="3">
        <v>20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0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0</v>
      </c>
      <c r="J469" s="3">
        <v>0</v>
      </c>
      <c r="K469" s="2">
        <v>1</v>
      </c>
      <c r="L469" s="3">
        <v>0</v>
      </c>
      <c r="M469" s="3">
        <v>0</v>
      </c>
      <c r="N469" s="2">
        <v>13</v>
      </c>
      <c r="O469" s="3">
        <v>0</v>
      </c>
      <c r="P469" s="3">
        <v>0</v>
      </c>
      <c r="Q469" s="11">
        <v>46298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0.19350000000000001</v>
      </c>
      <c r="P470" s="3">
        <v>6.0006000000000004</v>
      </c>
      <c r="Q470" s="11">
        <v>46314</v>
      </c>
      <c r="R470" s="2">
        <v>12</v>
      </c>
      <c r="S470" s="1">
        <v>144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24.194299999999998</v>
      </c>
      <c r="P471" s="3">
        <v>750.75070000000005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0.16120000000000001</v>
      </c>
      <c r="P472" s="3">
        <v>5</v>
      </c>
      <c r="Q472" s="11">
        <v>46283</v>
      </c>
      <c r="R472" s="2">
        <v>12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11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0.75</v>
      </c>
      <c r="J474" s="3">
        <v>22.504000000000001</v>
      </c>
      <c r="K474" s="2">
        <v>12</v>
      </c>
      <c r="L474" s="3">
        <v>0.91659999999999997</v>
      </c>
      <c r="M474" s="3">
        <v>28.4237</v>
      </c>
      <c r="N474" s="2">
        <v>13</v>
      </c>
      <c r="O474" s="3">
        <v>0.81879999999999997</v>
      </c>
      <c r="P474" s="3">
        <v>25.386500000000002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0.9677</v>
      </c>
      <c r="P475" s="3">
        <v>30</v>
      </c>
      <c r="Q475" s="11">
        <v>46314</v>
      </c>
      <c r="R475" s="2">
        <v>12</v>
      </c>
      <c r="S475" s="1">
        <v>36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0.84670000000000001</v>
      </c>
      <c r="P476" s="3">
        <v>26.256499999999999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38</v>
      </c>
      <c r="E478" s="2">
        <v>63</v>
      </c>
      <c r="F478" s="2">
        <v>80</v>
      </c>
      <c r="G478" s="2">
        <v>34</v>
      </c>
      <c r="H478" s="2">
        <v>59</v>
      </c>
      <c r="I478" s="3">
        <v>0.64400000000000002</v>
      </c>
      <c r="J478" s="3">
        <v>19.322600000000001</v>
      </c>
      <c r="K478" s="2">
        <v>106</v>
      </c>
      <c r="L478" s="3">
        <v>0.3584</v>
      </c>
      <c r="M478" s="3">
        <v>11.113300000000001</v>
      </c>
      <c r="N478" s="2">
        <v>46</v>
      </c>
      <c r="O478" s="3">
        <v>0.7994</v>
      </c>
      <c r="P478" s="3">
        <v>24.783100000000001</v>
      </c>
      <c r="Q478" s="11">
        <v>46324</v>
      </c>
      <c r="R478" s="2">
        <v>35</v>
      </c>
      <c r="S478" s="1">
        <v>376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60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0.99439999999999995</v>
      </c>
      <c r="J479" s="3">
        <v>29.834399999999999</v>
      </c>
      <c r="K479" s="2">
        <v>46</v>
      </c>
      <c r="L479" s="3">
        <v>1.3043</v>
      </c>
      <c r="M479" s="3">
        <v>40.436700000000002</v>
      </c>
      <c r="N479" s="2">
        <v>56</v>
      </c>
      <c r="O479" s="3">
        <v>1.0367999999999999</v>
      </c>
      <c r="P479" s="3">
        <v>32.143999999999998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44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0.71350000000000002</v>
      </c>
      <c r="J480" s="3">
        <v>21.405899999999999</v>
      </c>
      <c r="K480" s="2">
        <v>16</v>
      </c>
      <c r="L480" s="3">
        <v>2.75</v>
      </c>
      <c r="M480" s="3">
        <v>85.2547</v>
      </c>
      <c r="N480" s="2">
        <v>40</v>
      </c>
      <c r="O480" s="3">
        <v>1.0644</v>
      </c>
      <c r="P480" s="3">
        <v>33.000799999999998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5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1.0713999999999999</v>
      </c>
      <c r="J481" s="3">
        <v>32.154299999999999</v>
      </c>
      <c r="K481" s="2">
        <v>7</v>
      </c>
      <c r="L481" s="3">
        <v>0.71419999999999995</v>
      </c>
      <c r="M481" s="3">
        <v>22.1434</v>
      </c>
      <c r="N481" s="2">
        <v>2</v>
      </c>
      <c r="O481" s="3">
        <v>2.4192999999999998</v>
      </c>
      <c r="P481" s="3">
        <v>75.075000000000003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1.4838</v>
      </c>
      <c r="P483" s="3">
        <v>46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7.7420999999999998</v>
      </c>
      <c r="P494" s="3">
        <v>240.24019999999999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144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1.5373000000000001</v>
      </c>
      <c r="J497" s="3">
        <v>46.121299999999998</v>
      </c>
      <c r="K497" s="2">
        <v>30</v>
      </c>
      <c r="L497" s="3">
        <v>4.8</v>
      </c>
      <c r="M497" s="3">
        <v>148.8064</v>
      </c>
      <c r="N497" s="2">
        <v>120</v>
      </c>
      <c r="O497" s="3">
        <v>1.1612</v>
      </c>
      <c r="P497" s="3">
        <v>36</v>
      </c>
      <c r="Q497" s="11">
        <v>46324</v>
      </c>
      <c r="R497" s="2">
        <v>144</v>
      </c>
      <c r="S497" s="1">
        <v>337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48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1.6744000000000001</v>
      </c>
      <c r="J499" s="3">
        <v>50.235399999999998</v>
      </c>
      <c r="K499" s="2">
        <v>42</v>
      </c>
      <c r="L499" s="3">
        <v>1.1428</v>
      </c>
      <c r="M499" s="3">
        <v>35.429499999999997</v>
      </c>
      <c r="N499" s="2">
        <v>42</v>
      </c>
      <c r="O499" s="3">
        <v>1.1059000000000001</v>
      </c>
      <c r="P499" s="3">
        <v>34.285699999999999</v>
      </c>
      <c r="Q499" s="11">
        <v>46324</v>
      </c>
      <c r="R499" s="2">
        <v>48</v>
      </c>
      <c r="S499" s="1">
        <v>145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6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1.2857000000000001</v>
      </c>
      <c r="J500" s="3">
        <v>38.5852</v>
      </c>
      <c r="K500" s="2">
        <v>0</v>
      </c>
      <c r="L500" s="3">
        <v>0</v>
      </c>
      <c r="M500" s="3">
        <v>0</v>
      </c>
      <c r="N500" s="2">
        <v>6</v>
      </c>
      <c r="O500" s="3">
        <v>0.9677</v>
      </c>
      <c r="P500" s="3">
        <v>30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0.84670000000000001</v>
      </c>
      <c r="P502" s="3">
        <v>26.256499999999999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4.3547000000000002</v>
      </c>
      <c r="P504" s="3">
        <v>135.13509999999999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22.258700000000001</v>
      </c>
      <c r="P505" s="3">
        <v>690.69060000000002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48</v>
      </c>
      <c r="E507" s="2">
        <v>62</v>
      </c>
      <c r="F507" s="2">
        <v>38</v>
      </c>
      <c r="G507" s="2">
        <v>62</v>
      </c>
      <c r="H507" s="2">
        <v>54</v>
      </c>
      <c r="I507" s="3">
        <v>0.88880000000000003</v>
      </c>
      <c r="J507" s="3">
        <v>26.666599999999999</v>
      </c>
      <c r="K507" s="2">
        <v>48</v>
      </c>
      <c r="L507" s="3">
        <v>1</v>
      </c>
      <c r="M507" s="3">
        <v>31.0017</v>
      </c>
      <c r="N507" s="2">
        <v>25</v>
      </c>
      <c r="O507" s="3">
        <v>1.8579000000000001</v>
      </c>
      <c r="P507" s="3">
        <v>57.6023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4.5159000000000002</v>
      </c>
      <c r="P509" s="3">
        <v>140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60</v>
      </c>
      <c r="E510" s="2">
        <v>86</v>
      </c>
      <c r="F510" s="2">
        <v>68</v>
      </c>
      <c r="G510" s="2">
        <v>74</v>
      </c>
      <c r="H510" s="2">
        <v>76</v>
      </c>
      <c r="I510" s="3">
        <v>0.78939999999999999</v>
      </c>
      <c r="J510" s="3">
        <v>23.6845</v>
      </c>
      <c r="K510" s="2">
        <v>69</v>
      </c>
      <c r="L510" s="3">
        <v>0.86950000000000005</v>
      </c>
      <c r="M510" s="3">
        <v>26.956499999999998</v>
      </c>
      <c r="N510" s="2">
        <v>52</v>
      </c>
      <c r="O510" s="3">
        <v>1.1165</v>
      </c>
      <c r="P510" s="3">
        <v>34.616</v>
      </c>
      <c r="Q510" s="11">
        <v>46314</v>
      </c>
      <c r="R510" s="2">
        <v>24</v>
      </c>
      <c r="S510" s="1">
        <v>264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60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0.84899999999999998</v>
      </c>
      <c r="J511" s="3">
        <v>25.472200000000001</v>
      </c>
      <c r="K511" s="2">
        <v>66</v>
      </c>
      <c r="L511" s="3">
        <v>0.90900000000000003</v>
      </c>
      <c r="M511" s="3">
        <v>28.182200000000002</v>
      </c>
      <c r="N511" s="2">
        <v>58</v>
      </c>
      <c r="O511" s="3">
        <v>1.0009999999999999</v>
      </c>
      <c r="P511" s="3">
        <v>31.035</v>
      </c>
      <c r="Q511" s="11">
        <v>46324</v>
      </c>
      <c r="R511" s="2">
        <v>30</v>
      </c>
      <c r="S511" s="1">
        <v>360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77</v>
      </c>
      <c r="E512" s="2">
        <v>113</v>
      </c>
      <c r="F512" s="2">
        <v>80</v>
      </c>
      <c r="G512" s="2">
        <v>113</v>
      </c>
      <c r="H512" s="2">
        <v>102</v>
      </c>
      <c r="I512" s="3">
        <v>0.75490000000000002</v>
      </c>
      <c r="J512" s="3">
        <v>22.646999999999998</v>
      </c>
      <c r="K512" s="2">
        <v>105</v>
      </c>
      <c r="L512" s="3">
        <v>0.73329999999999995</v>
      </c>
      <c r="M512" s="3">
        <v>22.733899999999998</v>
      </c>
      <c r="N512" s="2">
        <v>96</v>
      </c>
      <c r="O512" s="3">
        <v>0.77610000000000001</v>
      </c>
      <c r="P512" s="3">
        <v>24.0625</v>
      </c>
      <c r="Q512" s="11">
        <v>46324</v>
      </c>
      <c r="R512" s="2">
        <v>18</v>
      </c>
      <c r="S512" s="1">
        <v>414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40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1.5188999999999999</v>
      </c>
      <c r="J513" s="3">
        <v>45.573599999999999</v>
      </c>
      <c r="K513" s="2">
        <v>20</v>
      </c>
      <c r="L513" s="3">
        <v>2</v>
      </c>
      <c r="M513" s="3">
        <v>62.005800000000001</v>
      </c>
      <c r="N513" s="2">
        <v>32</v>
      </c>
      <c r="O513" s="3">
        <v>1.2096</v>
      </c>
      <c r="P513" s="3">
        <v>37.502299999999998</v>
      </c>
      <c r="Q513" s="11">
        <v>46324</v>
      </c>
      <c r="R513" s="2">
        <v>6</v>
      </c>
      <c r="S513" s="1">
        <v>186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23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0.55640000000000001</v>
      </c>
      <c r="J514" s="3">
        <v>16.694400000000002</v>
      </c>
      <c r="K514" s="2">
        <v>12</v>
      </c>
      <c r="L514" s="3">
        <v>1.9166000000000001</v>
      </c>
      <c r="M514" s="3">
        <v>59.4315</v>
      </c>
      <c r="N514" s="2">
        <v>35</v>
      </c>
      <c r="O514" s="3">
        <v>0.63590000000000002</v>
      </c>
      <c r="P514" s="3">
        <v>19.715399999999999</v>
      </c>
      <c r="Q514" s="11">
        <v>46324</v>
      </c>
      <c r="R514" s="2">
        <v>6</v>
      </c>
      <c r="S514" s="1">
        <v>138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2.0966999999999998</v>
      </c>
      <c r="P515" s="3">
        <v>65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80</v>
      </c>
      <c r="E517" s="2">
        <v>48</v>
      </c>
      <c r="F517" s="2">
        <v>71</v>
      </c>
      <c r="G517" s="2">
        <v>82</v>
      </c>
      <c r="H517" s="2">
        <v>67</v>
      </c>
      <c r="I517" s="3">
        <v>1.194</v>
      </c>
      <c r="J517" s="3">
        <v>35.821399999999997</v>
      </c>
      <c r="K517" s="2">
        <v>19</v>
      </c>
      <c r="L517" s="3">
        <v>4.2104999999999997</v>
      </c>
      <c r="M517" s="3">
        <v>130.52699999999999</v>
      </c>
      <c r="N517" s="2">
        <v>74</v>
      </c>
      <c r="O517" s="3">
        <v>1.0461</v>
      </c>
      <c r="P517" s="3">
        <v>32.433300000000003</v>
      </c>
      <c r="Q517" s="11">
        <v>46324</v>
      </c>
      <c r="R517" s="2">
        <v>30</v>
      </c>
      <c r="S517" s="1">
        <v>150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26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1.4717</v>
      </c>
      <c r="J518" s="3">
        <v>44.157600000000002</v>
      </c>
      <c r="K518" s="2">
        <v>40</v>
      </c>
      <c r="L518" s="3">
        <v>0.65</v>
      </c>
      <c r="M518" s="3">
        <v>20.150300000000001</v>
      </c>
      <c r="N518" s="2">
        <v>18</v>
      </c>
      <c r="O518" s="3">
        <v>1.3976999999999999</v>
      </c>
      <c r="P518" s="3">
        <v>43.333300000000001</v>
      </c>
      <c r="Q518" s="11">
        <v>46324</v>
      </c>
      <c r="R518" s="2">
        <v>6</v>
      </c>
      <c r="S518" s="1">
        <v>96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4.0643000000000002</v>
      </c>
      <c r="P519" s="3">
        <v>126.01260000000001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22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0.69469999999999998</v>
      </c>
      <c r="J520" s="3">
        <v>20.8432</v>
      </c>
      <c r="K520" s="2">
        <v>60</v>
      </c>
      <c r="L520" s="3">
        <v>0.36659999999999998</v>
      </c>
      <c r="M520" s="3">
        <v>11.367100000000001</v>
      </c>
      <c r="N520" s="2">
        <v>25</v>
      </c>
      <c r="O520" s="3">
        <v>0.85150000000000003</v>
      </c>
      <c r="P520" s="3">
        <v>26.401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19</v>
      </c>
      <c r="E521" s="2">
        <v>30</v>
      </c>
      <c r="F521" s="2">
        <v>36</v>
      </c>
      <c r="G521" s="2">
        <v>30</v>
      </c>
      <c r="H521" s="2">
        <v>32</v>
      </c>
      <c r="I521" s="3">
        <v>0.59370000000000001</v>
      </c>
      <c r="J521" s="3">
        <v>17.813600000000001</v>
      </c>
      <c r="K521" s="2">
        <v>10</v>
      </c>
      <c r="L521" s="3">
        <v>1.9</v>
      </c>
      <c r="M521" s="3">
        <v>58.914700000000003</v>
      </c>
      <c r="N521" s="2">
        <v>19</v>
      </c>
      <c r="O521" s="3">
        <v>0.9677</v>
      </c>
      <c r="P521" s="3">
        <v>30.0015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32</v>
      </c>
      <c r="O524" s="3">
        <v>0.78620000000000001</v>
      </c>
      <c r="P524" s="3">
        <v>24.3765</v>
      </c>
      <c r="Q524" s="11">
        <v>46324</v>
      </c>
      <c r="R524" s="2">
        <v>6</v>
      </c>
      <c r="S524" s="1">
        <v>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0</v>
      </c>
      <c r="E525" s="2">
        <v>3</v>
      </c>
      <c r="F525" s="2">
        <v>0</v>
      </c>
      <c r="G525" s="2">
        <v>1</v>
      </c>
      <c r="H525" s="2">
        <v>2</v>
      </c>
      <c r="I525" s="3">
        <v>0</v>
      </c>
      <c r="J525" s="3">
        <v>0</v>
      </c>
      <c r="K525" s="2">
        <v>6</v>
      </c>
      <c r="L525" s="3">
        <v>0</v>
      </c>
      <c r="M525" s="3">
        <v>0</v>
      </c>
      <c r="N525" s="2">
        <v>2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16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0.82750000000000001</v>
      </c>
      <c r="J526" s="3">
        <v>24.8292</v>
      </c>
      <c r="K526" s="2">
        <v>13</v>
      </c>
      <c r="L526" s="3">
        <v>1.2306999999999999</v>
      </c>
      <c r="M526" s="3">
        <v>38.158799999999999</v>
      </c>
      <c r="N526" s="2">
        <v>10</v>
      </c>
      <c r="O526" s="3">
        <v>1.5483</v>
      </c>
      <c r="P526" s="3">
        <v>48.004800000000003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16</v>
      </c>
      <c r="E527" s="2">
        <v>6</v>
      </c>
      <c r="F527" s="2">
        <v>10</v>
      </c>
      <c r="G527" s="2">
        <v>5</v>
      </c>
      <c r="H527" s="2">
        <v>7</v>
      </c>
      <c r="I527" s="3">
        <v>2.2856999999999998</v>
      </c>
      <c r="J527" s="3">
        <v>68.581199999999995</v>
      </c>
      <c r="K527" s="2">
        <v>4</v>
      </c>
      <c r="L527" s="3">
        <v>4</v>
      </c>
      <c r="M527" s="3">
        <v>124.03100000000001</v>
      </c>
      <c r="N527" s="2">
        <v>11</v>
      </c>
      <c r="O527" s="3">
        <v>1.4075</v>
      </c>
      <c r="P527" s="3">
        <v>43.644199999999998</v>
      </c>
      <c r="Q527" s="11">
        <v>46324</v>
      </c>
      <c r="R527" s="2">
        <v>12</v>
      </c>
      <c r="S527" s="1">
        <v>18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1.0939000000000001</v>
      </c>
      <c r="P528" s="3">
        <v>33.915900000000001</v>
      </c>
      <c r="Q528" s="11">
        <v>46314</v>
      </c>
      <c r="R528" s="2">
        <v>6</v>
      </c>
      <c r="S528" s="1">
        <v>96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14.516500000000001</v>
      </c>
      <c r="P529" s="3">
        <v>450.4504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21</v>
      </c>
      <c r="E530" s="2">
        <v>24</v>
      </c>
      <c r="F530" s="2">
        <v>0</v>
      </c>
      <c r="G530" s="2">
        <v>29</v>
      </c>
      <c r="H530" s="2">
        <v>26.5</v>
      </c>
      <c r="I530" s="3">
        <v>0.79239999999999999</v>
      </c>
      <c r="J530" s="3">
        <v>23.7744</v>
      </c>
      <c r="K530" s="2">
        <v>44</v>
      </c>
      <c r="L530" s="3">
        <v>0.47720000000000001</v>
      </c>
      <c r="M530" s="3">
        <v>14.795999999999999</v>
      </c>
      <c r="N530" s="2">
        <v>25</v>
      </c>
      <c r="O530" s="3">
        <v>0.81279999999999997</v>
      </c>
      <c r="P530" s="3">
        <v>25.201000000000001</v>
      </c>
      <c r="Q530" s="11">
        <v>46324</v>
      </c>
      <c r="R530" s="2">
        <v>12</v>
      </c>
      <c r="S530" s="1">
        <v>102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10.402799999999999</v>
      </c>
      <c r="P532" s="3">
        <v>322.5806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4</v>
      </c>
      <c r="E533" s="2">
        <v>6</v>
      </c>
      <c r="F533" s="2">
        <v>0</v>
      </c>
      <c r="G533" s="2">
        <v>6</v>
      </c>
      <c r="H533" s="2">
        <v>6</v>
      </c>
      <c r="I533" s="3">
        <v>0.66659999999999997</v>
      </c>
      <c r="J533" s="3">
        <v>20</v>
      </c>
      <c r="K533" s="2">
        <v>8</v>
      </c>
      <c r="L533" s="3">
        <v>0.5</v>
      </c>
      <c r="M533" s="3">
        <v>15.5038</v>
      </c>
      <c r="N533" s="2">
        <v>2</v>
      </c>
      <c r="O533" s="3">
        <v>1.9354</v>
      </c>
      <c r="P533" s="3">
        <v>60.06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4.3547000000000002</v>
      </c>
      <c r="P535" s="3">
        <v>135.13509999999999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27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3.5217000000000001</v>
      </c>
      <c r="J536" s="3">
        <v>105.6751</v>
      </c>
      <c r="K536" s="2">
        <v>26</v>
      </c>
      <c r="L536" s="3">
        <v>1.0384</v>
      </c>
      <c r="M536" s="3">
        <v>32.192599999999999</v>
      </c>
      <c r="N536" s="2">
        <v>10</v>
      </c>
      <c r="O536" s="3">
        <v>2.6128</v>
      </c>
      <c r="P536" s="3">
        <v>81.008099999999999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239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2.9264999999999999</v>
      </c>
      <c r="J537" s="3">
        <v>87.796599999999998</v>
      </c>
      <c r="K537" s="2">
        <v>195</v>
      </c>
      <c r="L537" s="3">
        <v>1.2256</v>
      </c>
      <c r="M537" s="3">
        <v>37.994999999999997</v>
      </c>
      <c r="N537" s="2">
        <v>11</v>
      </c>
      <c r="O537" s="3">
        <v>21.025500000000001</v>
      </c>
      <c r="P537" s="3">
        <v>651.93669999999997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72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3.661</v>
      </c>
      <c r="J539" s="3">
        <v>109.8398</v>
      </c>
      <c r="K539" s="2">
        <v>11</v>
      </c>
      <c r="L539" s="3">
        <v>6.5453999999999999</v>
      </c>
      <c r="M539" s="3">
        <v>202.93119999999999</v>
      </c>
      <c r="N539" s="2">
        <v>75</v>
      </c>
      <c r="O539" s="3">
        <v>0.92889999999999995</v>
      </c>
      <c r="P539" s="3">
        <v>28.8</v>
      </c>
      <c r="Q539" s="11">
        <v>46324</v>
      </c>
      <c r="R539" s="2">
        <v>36</v>
      </c>
      <c r="S539" s="1">
        <v>72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2.2703000000000002</v>
      </c>
      <c r="P540" s="3">
        <v>70.39</v>
      </c>
      <c r="Q540" s="11">
        <v>46314</v>
      </c>
      <c r="R540" s="2">
        <v>24</v>
      </c>
      <c r="S540" s="1">
        <v>158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9</v>
      </c>
      <c r="E541" s="2">
        <v>0</v>
      </c>
      <c r="F541" s="2">
        <v>12</v>
      </c>
      <c r="G541" s="2">
        <v>13</v>
      </c>
      <c r="H541" s="2">
        <v>12.5</v>
      </c>
      <c r="I541" s="3">
        <v>0.72</v>
      </c>
      <c r="J541" s="3">
        <v>21.603400000000001</v>
      </c>
      <c r="K541" s="2">
        <v>0</v>
      </c>
      <c r="L541" s="3">
        <v>0</v>
      </c>
      <c r="M541" s="3">
        <v>0</v>
      </c>
      <c r="N541" s="2">
        <v>15</v>
      </c>
      <c r="O541" s="3">
        <v>0.5806</v>
      </c>
      <c r="P541" s="3">
        <v>18</v>
      </c>
      <c r="Q541" s="11">
        <v>46245</v>
      </c>
      <c r="R541" s="2">
        <v>24</v>
      </c>
      <c r="S541" s="1">
        <v>48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16</v>
      </c>
      <c r="E545" s="2">
        <v>11</v>
      </c>
      <c r="F545" s="2">
        <v>25</v>
      </c>
      <c r="G545" s="2">
        <v>3</v>
      </c>
      <c r="H545" s="2">
        <v>13</v>
      </c>
      <c r="I545" s="3">
        <v>1.2306999999999999</v>
      </c>
      <c r="J545" s="3">
        <v>36.925899999999999</v>
      </c>
      <c r="K545" s="2">
        <v>1</v>
      </c>
      <c r="L545" s="3">
        <v>16</v>
      </c>
      <c r="M545" s="3">
        <v>496.89440000000002</v>
      </c>
      <c r="N545" s="2">
        <v>5</v>
      </c>
      <c r="O545" s="3">
        <v>3.0966</v>
      </c>
      <c r="P545" s="3">
        <v>96.038399999999996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36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0.91520000000000001</v>
      </c>
      <c r="J546" s="3">
        <v>27.457799999999999</v>
      </c>
      <c r="K546" s="2">
        <v>21</v>
      </c>
      <c r="L546" s="3">
        <v>1.7141999999999999</v>
      </c>
      <c r="M546" s="3">
        <v>53.144300000000001</v>
      </c>
      <c r="N546" s="2">
        <v>37</v>
      </c>
      <c r="O546" s="3">
        <v>0.9415</v>
      </c>
      <c r="P546" s="3">
        <v>29.189900000000002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12</v>
      </c>
      <c r="E547" s="2">
        <v>36</v>
      </c>
      <c r="F547" s="2">
        <v>24</v>
      </c>
      <c r="G547" s="2">
        <v>24</v>
      </c>
      <c r="H547" s="2">
        <v>28</v>
      </c>
      <c r="I547" s="3">
        <v>0.42849999999999999</v>
      </c>
      <c r="J547" s="3">
        <v>12.8576</v>
      </c>
      <c r="K547" s="2">
        <v>59</v>
      </c>
      <c r="L547" s="3">
        <v>0.20330000000000001</v>
      </c>
      <c r="M547" s="3">
        <v>6.3051000000000004</v>
      </c>
      <c r="N547" s="2">
        <v>60</v>
      </c>
      <c r="O547" s="3">
        <v>0.19350000000000001</v>
      </c>
      <c r="P547" s="3">
        <v>6</v>
      </c>
      <c r="Q547" s="11">
        <v>46314</v>
      </c>
      <c r="R547" s="2">
        <v>36</v>
      </c>
      <c r="S547" s="1">
        <v>114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1.9355</v>
      </c>
      <c r="P548" s="3">
        <v>60.06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5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3.0001000000000002</v>
      </c>
      <c r="J550" s="3">
        <v>90.09</v>
      </c>
      <c r="K550" s="2">
        <v>0</v>
      </c>
      <c r="L550" s="3">
        <v>0</v>
      </c>
      <c r="M550" s="3">
        <v>0</v>
      </c>
      <c r="N550" s="2">
        <v>4</v>
      </c>
      <c r="O550" s="3">
        <v>1.2096</v>
      </c>
      <c r="P550" s="3">
        <v>37.509300000000003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12</v>
      </c>
      <c r="O551" s="3">
        <v>2.4192</v>
      </c>
      <c r="P551" s="3">
        <v>75</v>
      </c>
      <c r="Q551" s="11">
        <v>46314</v>
      </c>
      <c r="R551" s="2">
        <v>12</v>
      </c>
      <c r="S551" s="1">
        <v>120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20</v>
      </c>
      <c r="E553" s="2">
        <v>39</v>
      </c>
      <c r="F553" s="2">
        <v>32</v>
      </c>
      <c r="G553" s="2">
        <v>37</v>
      </c>
      <c r="H553" s="2">
        <v>36</v>
      </c>
      <c r="I553" s="3">
        <v>0.55549999999999999</v>
      </c>
      <c r="J553" s="3">
        <v>16.666599999999999</v>
      </c>
      <c r="K553" s="2">
        <v>6</v>
      </c>
      <c r="L553" s="3">
        <v>3.3332999999999999</v>
      </c>
      <c r="M553" s="3">
        <v>103.3591</v>
      </c>
      <c r="N553" s="2">
        <v>29</v>
      </c>
      <c r="O553" s="3">
        <v>0.6673</v>
      </c>
      <c r="P553" s="3">
        <v>20.690999999999999</v>
      </c>
      <c r="Q553" s="11">
        <v>46314</v>
      </c>
      <c r="R553" s="2">
        <v>12</v>
      </c>
      <c r="S553" s="1">
        <v>60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5.4836</v>
      </c>
      <c r="P554" s="3">
        <v>170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14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0.19259999999999999</v>
      </c>
      <c r="J556" s="3">
        <v>5.7797999999999998</v>
      </c>
      <c r="K556" s="2">
        <v>0</v>
      </c>
      <c r="L556" s="3">
        <v>0</v>
      </c>
      <c r="M556" s="3">
        <v>0</v>
      </c>
      <c r="N556" s="2">
        <v>36</v>
      </c>
      <c r="O556" s="3">
        <v>0.37630000000000002</v>
      </c>
      <c r="P556" s="3">
        <v>11.666600000000001</v>
      </c>
      <c r="Q556" s="11">
        <v>46249</v>
      </c>
      <c r="R556" s="2">
        <v>84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21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0.68469999999999998</v>
      </c>
      <c r="J558" s="3">
        <v>20.543900000000001</v>
      </c>
      <c r="K558" s="2">
        <v>0</v>
      </c>
      <c r="L558" s="3">
        <v>0</v>
      </c>
      <c r="M558" s="3">
        <v>0</v>
      </c>
      <c r="N558" s="2">
        <v>36</v>
      </c>
      <c r="O558" s="3">
        <v>0.56440000000000001</v>
      </c>
      <c r="P558" s="3">
        <v>17.5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2.4971999999999999</v>
      </c>
      <c r="P559" s="3">
        <v>77.421800000000005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48</v>
      </c>
      <c r="E560" s="2">
        <v>5</v>
      </c>
      <c r="F560" s="2">
        <v>10</v>
      </c>
      <c r="G560" s="2">
        <v>3</v>
      </c>
      <c r="H560" s="2">
        <v>6</v>
      </c>
      <c r="I560" s="3">
        <v>8</v>
      </c>
      <c r="J560" s="3">
        <v>240</v>
      </c>
      <c r="K560" s="2">
        <v>0</v>
      </c>
      <c r="L560" s="3">
        <v>0</v>
      </c>
      <c r="M560" s="3">
        <v>0</v>
      </c>
      <c r="N560" s="2">
        <v>24</v>
      </c>
      <c r="O560" s="3">
        <v>1.9354</v>
      </c>
      <c r="P560" s="3">
        <v>60</v>
      </c>
      <c r="Q560" s="11">
        <v>46324</v>
      </c>
      <c r="R560" s="2">
        <v>12</v>
      </c>
      <c r="S560" s="1">
        <v>96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66</v>
      </c>
      <c r="E563" s="2">
        <v>0</v>
      </c>
      <c r="F563" s="2">
        <v>0</v>
      </c>
      <c r="G563" s="2">
        <v>1</v>
      </c>
      <c r="H563" s="2">
        <v>1</v>
      </c>
      <c r="I563" s="3">
        <v>66</v>
      </c>
      <c r="J563" s="3">
        <v>1981.9819</v>
      </c>
      <c r="K563" s="2">
        <v>0</v>
      </c>
      <c r="L563" s="3">
        <v>0</v>
      </c>
      <c r="M563" s="3">
        <v>0</v>
      </c>
      <c r="N563" s="2">
        <v>41</v>
      </c>
      <c r="O563" s="3">
        <v>1.5577000000000001</v>
      </c>
      <c r="P563" s="3">
        <v>48.295000000000002</v>
      </c>
      <c r="Q563" s="11">
        <v>46322</v>
      </c>
      <c r="R563" s="2">
        <v>18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12.581</v>
      </c>
      <c r="P564" s="3">
        <v>390.39030000000002</v>
      </c>
      <c r="Q564" s="11">
        <v>46298</v>
      </c>
      <c r="R564" s="2">
        <v>13</v>
      </c>
      <c r="S564" s="1">
        <v>24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0</v>
      </c>
      <c r="E565" s="2">
        <v>0</v>
      </c>
      <c r="F565" s="2">
        <v>0</v>
      </c>
      <c r="G565" s="2">
        <v>5</v>
      </c>
      <c r="H565" s="2">
        <v>5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7</v>
      </c>
      <c r="O565" s="3">
        <v>0</v>
      </c>
      <c r="P565" s="3">
        <v>0</v>
      </c>
      <c r="Q565" s="11">
        <v>46290</v>
      </c>
      <c r="R565" s="2">
        <v>12</v>
      </c>
      <c r="S565" s="1">
        <v>24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1947</v>
      </c>
      <c r="B566" s="1" t="s">
        <v>1948</v>
      </c>
      <c r="C566" s="1" t="s">
        <v>18</v>
      </c>
      <c r="D566" s="2">
        <v>6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46324</v>
      </c>
      <c r="R566" s="2">
        <v>6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1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0</v>
      </c>
      <c r="AD566" t="b">
        <f>COUNTIF(CategoryLists!$A:$A,A566)&gt;0</f>
        <v>0</v>
      </c>
    </row>
    <row r="567" spans="1:30" x14ac:dyDescent="0.25">
      <c r="A567" s="1" t="s">
        <v>1949</v>
      </c>
      <c r="B567" s="1" t="s">
        <v>1950</v>
      </c>
      <c r="C567" s="1" t="s">
        <v>18</v>
      </c>
      <c r="D567" s="2">
        <v>6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46324</v>
      </c>
      <c r="R567" s="2">
        <v>6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1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1128</v>
      </c>
      <c r="B568" s="1" t="s">
        <v>1129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45117</v>
      </c>
      <c r="R568" s="2">
        <v>60</v>
      </c>
      <c r="S568" s="1" t="s">
        <v>15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0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1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1130</v>
      </c>
      <c r="B569" s="1" t="s">
        <v>1131</v>
      </c>
      <c r="C569" s="1" t="s">
        <v>18</v>
      </c>
      <c r="D569" s="2">
        <v>59</v>
      </c>
      <c r="E569" s="2">
        <v>0</v>
      </c>
      <c r="F569" s="2">
        <v>3</v>
      </c>
      <c r="G569" s="2">
        <v>0</v>
      </c>
      <c r="H569" s="2">
        <v>3</v>
      </c>
      <c r="I569" s="3">
        <v>19.666599999999999</v>
      </c>
      <c r="J569" s="3">
        <v>590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45311</v>
      </c>
      <c r="R569" s="2">
        <v>200</v>
      </c>
      <c r="S569" s="1" t="s">
        <v>15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0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1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1132</v>
      </c>
      <c r="B570" s="1" t="s">
        <v>1133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4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1134</v>
      </c>
      <c r="B571" s="1" t="s">
        <v>1135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11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6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1136</v>
      </c>
      <c r="B572" s="1" t="s">
        <v>1137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9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18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1138</v>
      </c>
      <c r="B573" s="1" t="s">
        <v>1139</v>
      </c>
      <c r="C573" s="1" t="s">
        <v>18</v>
      </c>
      <c r="D573" s="2">
        <v>139</v>
      </c>
      <c r="E573" s="2">
        <v>6</v>
      </c>
      <c r="F573" s="2">
        <v>0</v>
      </c>
      <c r="G573" s="2">
        <v>6</v>
      </c>
      <c r="H573" s="2">
        <v>6</v>
      </c>
      <c r="I573" s="3">
        <v>23.166599999999999</v>
      </c>
      <c r="J573" s="3">
        <v>695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45625</v>
      </c>
      <c r="R573" s="2">
        <v>480</v>
      </c>
      <c r="S573" s="1">
        <v>480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0</v>
      </c>
      <c r="AD573" t="b">
        <f>COUNTIF(CategoryLists!$A:$A,A573)&gt;0</f>
        <v>0</v>
      </c>
    </row>
    <row r="574" spans="1:30" x14ac:dyDescent="0.25">
      <c r="A574" s="1" t="s">
        <v>1140</v>
      </c>
      <c r="B574" s="1" t="s">
        <v>1141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17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12</v>
      </c>
      <c r="S574" s="1">
        <v>480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1142</v>
      </c>
      <c r="B575" s="1" t="s">
        <v>1143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348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1144</v>
      </c>
      <c r="B576" s="1" t="s">
        <v>1145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1146</v>
      </c>
      <c r="B577" s="1" t="s">
        <v>1147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12</v>
      </c>
      <c r="S577" s="1">
        <v>360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1148</v>
      </c>
      <c r="B578" s="1" t="s">
        <v>1149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24</v>
      </c>
      <c r="S578" s="1">
        <v>360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1150</v>
      </c>
      <c r="B579" s="1" t="s">
        <v>1151</v>
      </c>
      <c r="C579" s="1" t="s">
        <v>29</v>
      </c>
      <c r="D579" s="2">
        <v>59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60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0</v>
      </c>
      <c r="AD579" t="b">
        <f>COUNTIF(CategoryLists!$A:$A,A579)&gt;0</f>
        <v>0</v>
      </c>
    </row>
    <row r="580" spans="1:30" x14ac:dyDescent="0.25">
      <c r="A580" s="1" t="s">
        <v>1152</v>
      </c>
      <c r="B580" s="1" t="s">
        <v>1153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1154</v>
      </c>
      <c r="B581" s="1" t="s">
        <v>1155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1156</v>
      </c>
      <c r="B582" s="1" t="s">
        <v>1157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1158</v>
      </c>
      <c r="B583" s="1" t="s">
        <v>1159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1160</v>
      </c>
      <c r="B584" s="1" t="s">
        <v>1161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1162</v>
      </c>
      <c r="B585" s="1" t="s">
        <v>1163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1164</v>
      </c>
      <c r="B586" s="1" t="s">
        <v>1165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1166</v>
      </c>
      <c r="B587" s="1" t="s">
        <v>1167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1168</v>
      </c>
      <c r="B588" s="1" t="s">
        <v>1169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1170</v>
      </c>
      <c r="B589" s="1" t="s">
        <v>1171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1172</v>
      </c>
      <c r="B590" s="1" t="s">
        <v>1173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1174</v>
      </c>
      <c r="B591" s="1" t="s">
        <v>1175</v>
      </c>
      <c r="C591" s="1" t="s">
        <v>18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>
        <v>45294</v>
      </c>
      <c r="R591" s="2">
        <v>8</v>
      </c>
      <c r="S591" s="1" t="s">
        <v>15</v>
      </c>
      <c r="T591" t="b">
        <f>COUNTIF(CategoryLists!$B:$B,A591)&gt;0</f>
        <v>0</v>
      </c>
      <c r="U591" t="b">
        <f>COUNTIF(CategoryLists!$C:$C,A591)&gt;0</f>
        <v>0</v>
      </c>
      <c r="V591" t="b">
        <f>COUNTIF(CategoryLists!$D:$D,A591)&gt;0</f>
        <v>1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1176</v>
      </c>
      <c r="B592" s="1" t="s">
        <v>1177</v>
      </c>
      <c r="C592" s="1" t="s">
        <v>18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>
        <v>45294</v>
      </c>
      <c r="R592" s="2">
        <v>8</v>
      </c>
      <c r="S592" s="1" t="s">
        <v>15</v>
      </c>
      <c r="T592" t="b">
        <f>COUNTIF(CategoryLists!$B:$B,A592)&gt;0</f>
        <v>0</v>
      </c>
      <c r="U592" t="b">
        <f>COUNTIF(CategoryLists!$C:$C,A592)&gt;0</f>
        <v>0</v>
      </c>
      <c r="V592" t="b">
        <f>COUNTIF(CategoryLists!$D:$D,A592)&gt;0</f>
        <v>1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1178</v>
      </c>
      <c r="B593" s="1" t="s">
        <v>1179</v>
      </c>
      <c r="C593" s="1" t="s">
        <v>537</v>
      </c>
      <c r="D593" s="2">
        <v>0</v>
      </c>
      <c r="E593" s="2">
        <v>7169</v>
      </c>
      <c r="F593" s="2">
        <v>4649</v>
      </c>
      <c r="G593" s="2">
        <v>4255</v>
      </c>
      <c r="H593" s="2">
        <v>5357.6665999999996</v>
      </c>
      <c r="I593" s="3">
        <v>0</v>
      </c>
      <c r="J593" s="3">
        <v>0</v>
      </c>
      <c r="K593" s="2">
        <v>4173</v>
      </c>
      <c r="L593" s="3">
        <v>0</v>
      </c>
      <c r="M593" s="3">
        <v>0</v>
      </c>
      <c r="N593" s="2">
        <v>2</v>
      </c>
      <c r="O593" s="3">
        <v>0</v>
      </c>
      <c r="P593" s="3">
        <v>0</v>
      </c>
      <c r="Q593" s="11">
        <v>46237</v>
      </c>
      <c r="R593" s="2">
        <v>7920</v>
      </c>
      <c r="S593" s="1">
        <v>30330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1180</v>
      </c>
      <c r="B594" s="1" t="s">
        <v>1181</v>
      </c>
      <c r="C594" s="1" t="s">
        <v>537</v>
      </c>
      <c r="D594" s="2">
        <v>1292</v>
      </c>
      <c r="E594" s="2">
        <v>22</v>
      </c>
      <c r="F594" s="2">
        <v>10</v>
      </c>
      <c r="G594" s="2">
        <v>28</v>
      </c>
      <c r="H594" s="2">
        <v>20</v>
      </c>
      <c r="I594" s="3">
        <v>64.599999999999994</v>
      </c>
      <c r="J594" s="3">
        <v>1938.1938</v>
      </c>
      <c r="K594" s="2">
        <v>0</v>
      </c>
      <c r="L594" s="3">
        <v>0</v>
      </c>
      <c r="M594" s="3">
        <v>0</v>
      </c>
      <c r="N594" s="2">
        <v>32</v>
      </c>
      <c r="O594" s="3">
        <v>39.070999999999998</v>
      </c>
      <c r="P594" s="3">
        <v>1211.3257000000001</v>
      </c>
      <c r="Q594" s="11">
        <v>46237</v>
      </c>
      <c r="R594" s="2">
        <v>420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1182</v>
      </c>
      <c r="B595" s="1" t="s">
        <v>1183</v>
      </c>
      <c r="C595" s="1" t="s">
        <v>537</v>
      </c>
      <c r="D595" s="2">
        <v>164</v>
      </c>
      <c r="E595" s="2">
        <v>35</v>
      </c>
      <c r="F595" s="2">
        <v>28</v>
      </c>
      <c r="G595" s="2">
        <v>78</v>
      </c>
      <c r="H595" s="2">
        <v>47</v>
      </c>
      <c r="I595" s="3">
        <v>3.4893000000000001</v>
      </c>
      <c r="J595" s="3">
        <v>104.6853</v>
      </c>
      <c r="K595" s="2">
        <v>2</v>
      </c>
      <c r="L595" s="3">
        <v>82</v>
      </c>
      <c r="M595" s="3">
        <v>2542.6356000000001</v>
      </c>
      <c r="N595" s="2">
        <v>69</v>
      </c>
      <c r="O595" s="3">
        <v>2.2999999999999998</v>
      </c>
      <c r="P595" s="3">
        <v>71.304299999999998</v>
      </c>
      <c r="Q595" s="11">
        <v>46065</v>
      </c>
      <c r="R595" s="2">
        <v>462</v>
      </c>
      <c r="S595" s="1">
        <v>231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1184</v>
      </c>
      <c r="B596" s="1" t="s">
        <v>1185</v>
      </c>
      <c r="C596" s="1" t="s">
        <v>537</v>
      </c>
      <c r="D596" s="2">
        <v>270</v>
      </c>
      <c r="E596" s="2">
        <v>18</v>
      </c>
      <c r="F596" s="2">
        <v>16</v>
      </c>
      <c r="G596" s="2">
        <v>54</v>
      </c>
      <c r="H596" s="2">
        <v>29.333300000000001</v>
      </c>
      <c r="I596" s="3">
        <v>9.2044999999999995</v>
      </c>
      <c r="J596" s="3">
        <v>276.1583</v>
      </c>
      <c r="K596" s="2">
        <v>2</v>
      </c>
      <c r="L596" s="3">
        <v>135</v>
      </c>
      <c r="M596" s="3">
        <v>4186.0465000000004</v>
      </c>
      <c r="N596" s="2">
        <v>24</v>
      </c>
      <c r="O596" s="3">
        <v>10.8866</v>
      </c>
      <c r="P596" s="3">
        <v>337.5</v>
      </c>
      <c r="Q596" s="11">
        <v>46065</v>
      </c>
      <c r="R596" s="2">
        <v>462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1186</v>
      </c>
      <c r="B597" s="1" t="s">
        <v>1187</v>
      </c>
      <c r="C597" s="1" t="s">
        <v>666</v>
      </c>
      <c r="D597" s="2">
        <v>399</v>
      </c>
      <c r="E597" s="2">
        <v>23</v>
      </c>
      <c r="F597" s="2">
        <v>19</v>
      </c>
      <c r="G597" s="2">
        <v>20</v>
      </c>
      <c r="H597" s="2">
        <v>20.666599999999999</v>
      </c>
      <c r="I597" s="3">
        <v>19.3065</v>
      </c>
      <c r="J597" s="3">
        <v>579.26819999999998</v>
      </c>
      <c r="K597" s="2">
        <v>0</v>
      </c>
      <c r="L597" s="3">
        <v>0</v>
      </c>
      <c r="M597" s="3">
        <v>0</v>
      </c>
      <c r="N597" s="2">
        <v>23</v>
      </c>
      <c r="O597" s="3">
        <v>16.787500000000001</v>
      </c>
      <c r="P597" s="3">
        <v>520.48</v>
      </c>
      <c r="Q597" s="11">
        <v>46065</v>
      </c>
      <c r="R597" s="2">
        <v>576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0</v>
      </c>
      <c r="AD597" t="b">
        <f>COUNTIF(CategoryLists!$A:$A,A597)&gt;0</f>
        <v>0</v>
      </c>
    </row>
    <row r="598" spans="1:30" x14ac:dyDescent="0.25">
      <c r="A598" s="1" t="s">
        <v>1188</v>
      </c>
      <c r="B598" s="1" t="s">
        <v>1189</v>
      </c>
      <c r="C598" s="1" t="s">
        <v>666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46065</v>
      </c>
      <c r="R598" s="2">
        <v>1176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1190</v>
      </c>
      <c r="B599" s="1" t="s">
        <v>1191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1192</v>
      </c>
      <c r="B600" s="1" t="s">
        <v>1193</v>
      </c>
      <c r="C600" s="1" t="s">
        <v>666</v>
      </c>
      <c r="D600" s="2">
        <v>1130</v>
      </c>
      <c r="E600" s="2">
        <v>1</v>
      </c>
      <c r="F600" s="2">
        <v>0</v>
      </c>
      <c r="G600" s="2">
        <v>1</v>
      </c>
      <c r="H600" s="2">
        <v>1</v>
      </c>
      <c r="I600" s="3">
        <v>1130</v>
      </c>
      <c r="J600" s="3">
        <v>33933.933900000004</v>
      </c>
      <c r="K600" s="2">
        <v>5</v>
      </c>
      <c r="L600" s="3">
        <v>226</v>
      </c>
      <c r="M600" s="3">
        <v>7009.9255000000003</v>
      </c>
      <c r="N600" s="2">
        <v>2</v>
      </c>
      <c r="O600" s="3">
        <v>546.76530000000002</v>
      </c>
      <c r="P600" s="3">
        <v>16966.966899999999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0</v>
      </c>
      <c r="AD600" t="b">
        <f>COUNTIF(CategoryLists!$A:$A,A600)&gt;0</f>
        <v>0</v>
      </c>
    </row>
    <row r="601" spans="1:30" x14ac:dyDescent="0.25">
      <c r="A601" s="1" t="s">
        <v>1194</v>
      </c>
      <c r="B601" s="1" t="s">
        <v>1195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1196</v>
      </c>
      <c r="B602" s="1" t="s">
        <v>1197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2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1198</v>
      </c>
      <c r="B603" s="1" t="s">
        <v>1199</v>
      </c>
      <c r="C603" s="1" t="s">
        <v>537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1200</v>
      </c>
      <c r="B604" s="1" t="s">
        <v>1201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1202</v>
      </c>
      <c r="B605" s="1" t="s">
        <v>1203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1204</v>
      </c>
      <c r="B606" s="1" t="s">
        <v>1205</v>
      </c>
      <c r="C606" s="1" t="s">
        <v>537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3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1206</v>
      </c>
      <c r="B607" s="1" t="s">
        <v>1207</v>
      </c>
      <c r="C607" s="1" t="s">
        <v>666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5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15</v>
      </c>
      <c r="R607" s="2" t="s">
        <v>15</v>
      </c>
      <c r="S607" s="1" t="s">
        <v>15</v>
      </c>
      <c r="T607" t="b">
        <f>COUNTIF(CategoryLists!$B:$B,A607)&gt;0</f>
        <v>0</v>
      </c>
      <c r="U607" t="b">
        <f>COUNTIF(CategoryLists!$C:$C,A607)&gt;0</f>
        <v>1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1208</v>
      </c>
      <c r="B608" s="1" t="s">
        <v>1209</v>
      </c>
      <c r="C608" s="1" t="s">
        <v>666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5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15</v>
      </c>
      <c r="R608" s="2" t="s">
        <v>15</v>
      </c>
      <c r="S608" s="1" t="s">
        <v>15</v>
      </c>
      <c r="T608" t="b">
        <f>COUNTIF(CategoryLists!$B:$B,A608)&gt;0</f>
        <v>0</v>
      </c>
      <c r="U608" t="b">
        <f>COUNTIF(CategoryLists!$C:$C,A608)&gt;0</f>
        <v>1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1210</v>
      </c>
      <c r="B609" s="1" t="s">
        <v>1211</v>
      </c>
      <c r="C609" s="1" t="s">
        <v>18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44575</v>
      </c>
      <c r="R609" s="2">
        <v>11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1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1212</v>
      </c>
      <c r="B610" s="1" t="s">
        <v>1213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45156</v>
      </c>
      <c r="R610" s="2">
        <v>32.67</v>
      </c>
      <c r="S610" s="1">
        <v>1.98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1214</v>
      </c>
      <c r="B611" s="1" t="s">
        <v>1215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44711</v>
      </c>
      <c r="R611" s="2">
        <v>600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1216</v>
      </c>
      <c r="B612" s="1" t="s">
        <v>1217</v>
      </c>
      <c r="C612" s="1" t="s">
        <v>18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45274</v>
      </c>
      <c r="R612" s="2">
        <v>5711</v>
      </c>
      <c r="S612" s="1">
        <v>34602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1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1218</v>
      </c>
      <c r="B613" s="1" t="s">
        <v>1219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1220</v>
      </c>
      <c r="B614" s="1" t="s">
        <v>1221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45131</v>
      </c>
      <c r="R614" s="2">
        <v>214</v>
      </c>
      <c r="S614" s="1">
        <v>500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1222</v>
      </c>
      <c r="B615" s="1" t="s">
        <v>1223</v>
      </c>
      <c r="C615" s="1" t="s">
        <v>52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15</v>
      </c>
      <c r="R615" s="2" t="s">
        <v>15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1224</v>
      </c>
      <c r="B616" s="1" t="s">
        <v>1225</v>
      </c>
      <c r="C616" s="1" t="s">
        <v>537</v>
      </c>
      <c r="D616" s="2">
        <v>2</v>
      </c>
      <c r="E616" s="2">
        <v>88</v>
      </c>
      <c r="F616" s="2">
        <v>0</v>
      </c>
      <c r="G616" s="2">
        <v>210</v>
      </c>
      <c r="H616" s="2">
        <v>149</v>
      </c>
      <c r="I616" s="3">
        <v>1.34E-2</v>
      </c>
      <c r="J616" s="3">
        <v>0.40260000000000001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>
        <v>46182</v>
      </c>
      <c r="R616" s="2">
        <v>300</v>
      </c>
      <c r="S616" s="1">
        <v>300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1226</v>
      </c>
      <c r="B617" s="1" t="s">
        <v>1227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11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46126</v>
      </c>
      <c r="R617" s="2">
        <v>20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1228</v>
      </c>
      <c r="B618" s="1" t="s">
        <v>1229</v>
      </c>
      <c r="C618" s="1" t="s">
        <v>52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1230</v>
      </c>
      <c r="B619" s="1" t="s">
        <v>1231</v>
      </c>
      <c r="C619" s="1" t="s">
        <v>23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45530</v>
      </c>
      <c r="R619" s="2">
        <v>410</v>
      </c>
      <c r="S619" s="1" t="s">
        <v>15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1232</v>
      </c>
      <c r="B620" s="1" t="s">
        <v>1233</v>
      </c>
      <c r="C620" s="1" t="s">
        <v>52</v>
      </c>
      <c r="D620" s="2">
        <v>2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15</v>
      </c>
      <c r="R620" s="2" t="s">
        <v>15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  <c r="AD620" t="b">
        <f>COUNTIF(CategoryLists!$A:$A,A620)&gt;0</f>
        <v>0</v>
      </c>
    </row>
    <row r="621" spans="1:30" x14ac:dyDescent="0.25">
      <c r="A621" s="1" t="s">
        <v>1234</v>
      </c>
      <c r="B621" s="1" t="s">
        <v>1235</v>
      </c>
      <c r="C621" s="1" t="s">
        <v>23</v>
      </c>
      <c r="D621" s="2">
        <v>31</v>
      </c>
      <c r="E621" s="2">
        <v>74</v>
      </c>
      <c r="F621" s="2">
        <v>69</v>
      </c>
      <c r="G621" s="2">
        <v>55</v>
      </c>
      <c r="H621" s="2">
        <v>66</v>
      </c>
      <c r="I621" s="3">
        <v>0.46960000000000002</v>
      </c>
      <c r="J621" s="3">
        <v>14.0909</v>
      </c>
      <c r="K621" s="2">
        <v>58</v>
      </c>
      <c r="L621" s="3">
        <v>0.53439999999999999</v>
      </c>
      <c r="M621" s="3">
        <v>16.569500000000001</v>
      </c>
      <c r="N621" s="2">
        <v>88</v>
      </c>
      <c r="O621" s="3">
        <v>0.34079999999999999</v>
      </c>
      <c r="P621" s="3">
        <v>10.568300000000001</v>
      </c>
      <c r="Q621" s="11">
        <v>46290</v>
      </c>
      <c r="R621" s="2">
        <v>200</v>
      </c>
      <c r="S621" s="1">
        <v>101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1236</v>
      </c>
      <c r="B622" s="1" t="s">
        <v>1237</v>
      </c>
      <c r="C622" s="1" t="s">
        <v>23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45885</v>
      </c>
      <c r="R622" s="2">
        <v>50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1238</v>
      </c>
      <c r="B623" s="1" t="s">
        <v>1239</v>
      </c>
      <c r="C623" s="1" t="s">
        <v>23</v>
      </c>
      <c r="D623" s="2">
        <v>35</v>
      </c>
      <c r="E623" s="2">
        <v>0</v>
      </c>
      <c r="F623" s="2">
        <v>15</v>
      </c>
      <c r="G623" s="2">
        <v>18</v>
      </c>
      <c r="H623" s="2">
        <v>16.5</v>
      </c>
      <c r="I623" s="3">
        <v>2.1212</v>
      </c>
      <c r="J623" s="3">
        <v>63.636299999999999</v>
      </c>
      <c r="K623" s="2">
        <v>2</v>
      </c>
      <c r="L623" s="3">
        <v>17.5</v>
      </c>
      <c r="M623" s="3">
        <v>542.63559999999995</v>
      </c>
      <c r="N623" s="2">
        <v>2</v>
      </c>
      <c r="O623" s="3">
        <v>16.935199999999998</v>
      </c>
      <c r="P623" s="3">
        <v>525.52549999999997</v>
      </c>
      <c r="Q623" s="11">
        <v>46273</v>
      </c>
      <c r="R623" s="2">
        <v>30</v>
      </c>
      <c r="S623" s="1">
        <v>70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1240</v>
      </c>
      <c r="B624" s="1" t="s">
        <v>1241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45569</v>
      </c>
      <c r="R624" s="2">
        <v>100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1242</v>
      </c>
      <c r="B625" s="1" t="s">
        <v>1243</v>
      </c>
      <c r="C625" s="1" t="s">
        <v>52</v>
      </c>
      <c r="D625" s="2">
        <v>8</v>
      </c>
      <c r="E625" s="2">
        <v>331</v>
      </c>
      <c r="F625" s="2">
        <v>719</v>
      </c>
      <c r="G625" s="2">
        <v>376</v>
      </c>
      <c r="H625" s="2">
        <v>475.33330000000001</v>
      </c>
      <c r="I625" s="3">
        <v>1.6799999999999999E-2</v>
      </c>
      <c r="J625" s="3">
        <v>0.50490000000000002</v>
      </c>
      <c r="K625" s="2">
        <v>259</v>
      </c>
      <c r="L625" s="3">
        <v>3.0800000000000001E-2</v>
      </c>
      <c r="M625" s="3">
        <v>0.95750000000000002</v>
      </c>
      <c r="N625" s="2">
        <v>312</v>
      </c>
      <c r="O625" s="3">
        <v>2.4799999999999999E-2</v>
      </c>
      <c r="P625" s="3">
        <v>0.76919999999999999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1244</v>
      </c>
      <c r="B626" s="1" t="s">
        <v>1245</v>
      </c>
      <c r="C626" s="1" t="s">
        <v>52</v>
      </c>
      <c r="D626" s="2">
        <v>4</v>
      </c>
      <c r="E626" s="2">
        <v>0</v>
      </c>
      <c r="F626" s="2">
        <v>55</v>
      </c>
      <c r="G626" s="2">
        <v>61</v>
      </c>
      <c r="H626" s="2">
        <v>58</v>
      </c>
      <c r="I626" s="3">
        <v>6.8900000000000003E-2</v>
      </c>
      <c r="J626" s="3">
        <v>2.069</v>
      </c>
      <c r="K626" s="2">
        <v>1</v>
      </c>
      <c r="L626" s="3">
        <v>4</v>
      </c>
      <c r="M626" s="3">
        <v>124.2236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1246</v>
      </c>
      <c r="B627" s="1" t="s">
        <v>1247</v>
      </c>
      <c r="C627" s="1" t="s">
        <v>52</v>
      </c>
      <c r="D627" s="2">
        <v>0</v>
      </c>
      <c r="E627" s="2">
        <v>0</v>
      </c>
      <c r="F627" s="2">
        <v>2</v>
      </c>
      <c r="G627" s="2">
        <v>0</v>
      </c>
      <c r="H627" s="2">
        <v>2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1248</v>
      </c>
      <c r="B628" s="1" t="s">
        <v>1249</v>
      </c>
      <c r="C628" s="1" t="s">
        <v>52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4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1250</v>
      </c>
      <c r="B629" s="1" t="s">
        <v>1251</v>
      </c>
      <c r="C629" s="1" t="s">
        <v>52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1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15</v>
      </c>
      <c r="R629" s="2" t="s">
        <v>15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1252</v>
      </c>
      <c r="B630" s="1" t="s">
        <v>1253</v>
      </c>
      <c r="C630" s="1" t="s">
        <v>52</v>
      </c>
      <c r="D630" s="2">
        <v>8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15</v>
      </c>
      <c r="R630" s="2" t="s">
        <v>15</v>
      </c>
      <c r="S630" s="1" t="s">
        <v>15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1254</v>
      </c>
      <c r="B631" s="1" t="s">
        <v>1255</v>
      </c>
      <c r="C631" s="1" t="s">
        <v>18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45609</v>
      </c>
      <c r="R631" s="2">
        <v>12</v>
      </c>
      <c r="S631" s="1" t="s">
        <v>15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1256</v>
      </c>
      <c r="B632" s="1" t="s">
        <v>1257</v>
      </c>
      <c r="C632" s="1" t="s">
        <v>18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45597</v>
      </c>
      <c r="R632" s="2">
        <v>12</v>
      </c>
      <c r="S632" s="1">
        <v>3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1258</v>
      </c>
      <c r="B633" s="1" t="s">
        <v>1259</v>
      </c>
      <c r="C633" s="1" t="s">
        <v>26</v>
      </c>
      <c r="D633" s="2">
        <v>0</v>
      </c>
      <c r="E633" s="2">
        <v>1700</v>
      </c>
      <c r="F633" s="2">
        <v>1075</v>
      </c>
      <c r="G633" s="2">
        <v>825</v>
      </c>
      <c r="H633" s="2">
        <v>1200</v>
      </c>
      <c r="I633" s="3">
        <v>0</v>
      </c>
      <c r="J633" s="3">
        <v>0</v>
      </c>
      <c r="K633" s="2">
        <v>1400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46248</v>
      </c>
      <c r="R633" s="2">
        <v>500</v>
      </c>
      <c r="S633" s="1">
        <v>1000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1</v>
      </c>
    </row>
    <row r="634" spans="1:30" x14ac:dyDescent="0.25">
      <c r="A634" s="1" t="s">
        <v>1260</v>
      </c>
      <c r="B634" s="1" t="s">
        <v>1261</v>
      </c>
      <c r="C634" s="1" t="s">
        <v>516</v>
      </c>
      <c r="D634" s="2">
        <v>7</v>
      </c>
      <c r="E634" s="2">
        <v>2</v>
      </c>
      <c r="F634" s="2">
        <v>3</v>
      </c>
      <c r="G634" s="2">
        <v>0</v>
      </c>
      <c r="H634" s="2">
        <v>2.5</v>
      </c>
      <c r="I634" s="3">
        <v>2.8</v>
      </c>
      <c r="J634" s="3">
        <v>84.033600000000007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46230</v>
      </c>
      <c r="R634" s="2">
        <v>10</v>
      </c>
      <c r="S634" s="1">
        <v>10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1262</v>
      </c>
      <c r="B635" s="1" t="s">
        <v>1263</v>
      </c>
      <c r="C635" s="1" t="s">
        <v>516</v>
      </c>
      <c r="D635" s="2">
        <v>25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1</v>
      </c>
      <c r="O635" s="3">
        <v>24.194299999999998</v>
      </c>
      <c r="P635" s="3">
        <v>750.75070000000005</v>
      </c>
      <c r="Q635" s="11" t="s">
        <v>15</v>
      </c>
      <c r="R635" s="2" t="s">
        <v>15</v>
      </c>
      <c r="S635" s="1">
        <v>25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0</v>
      </c>
      <c r="AD635" t="b">
        <f>COUNTIF(CategoryLists!$A:$A,A635)&gt;0</f>
        <v>0</v>
      </c>
    </row>
    <row r="636" spans="1:30" x14ac:dyDescent="0.25">
      <c r="A636" s="1" t="s">
        <v>1264</v>
      </c>
      <c r="B636" s="1" t="s">
        <v>1265</v>
      </c>
      <c r="C636" s="1" t="s">
        <v>52</v>
      </c>
      <c r="D636" s="2">
        <v>13</v>
      </c>
      <c r="E636" s="2">
        <v>2</v>
      </c>
      <c r="F636" s="2">
        <v>0</v>
      </c>
      <c r="G636" s="2">
        <v>0</v>
      </c>
      <c r="H636" s="2">
        <v>2</v>
      </c>
      <c r="I636" s="3">
        <v>6.5</v>
      </c>
      <c r="J636" s="3">
        <v>195.1951</v>
      </c>
      <c r="K636" s="2">
        <v>3</v>
      </c>
      <c r="L636" s="3">
        <v>4.3333000000000004</v>
      </c>
      <c r="M636" s="3">
        <v>134.43639999999999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1</v>
      </c>
    </row>
    <row r="637" spans="1:30" x14ac:dyDescent="0.25">
      <c r="A637" s="1" t="s">
        <v>1266</v>
      </c>
      <c r="B637" s="1" t="s">
        <v>1267</v>
      </c>
      <c r="C637" s="1" t="s">
        <v>516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45735</v>
      </c>
      <c r="R637" s="2">
        <v>1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0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1268</v>
      </c>
      <c r="B638" s="1" t="s">
        <v>1269</v>
      </c>
      <c r="C638" s="1" t="s">
        <v>516</v>
      </c>
      <c r="D638" s="2">
        <v>1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 t="s">
        <v>15</v>
      </c>
      <c r="R638" s="2" t="s">
        <v>15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0</v>
      </c>
      <c r="AB638" t="b">
        <f>COUNTIF(CategoryLists!$H:$H,A638)&gt;0</f>
        <v>0</v>
      </c>
      <c r="AC638" t="b">
        <f t="shared" si="19"/>
        <v>0</v>
      </c>
      <c r="AD638" t="b">
        <f>COUNTIF(CategoryLists!$A:$A,A638)&gt;0</f>
        <v>0</v>
      </c>
    </row>
    <row r="639" spans="1:30" x14ac:dyDescent="0.25">
      <c r="A639" s="1" t="s">
        <v>1270</v>
      </c>
      <c r="B639" s="1" t="s">
        <v>1271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1272</v>
      </c>
      <c r="B640" s="1" t="s">
        <v>1273</v>
      </c>
      <c r="C640" s="1" t="s">
        <v>38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1274</v>
      </c>
      <c r="B641" s="1" t="s">
        <v>1275</v>
      </c>
      <c r="C641" s="1" t="s">
        <v>38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2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1276</v>
      </c>
      <c r="B642" s="1" t="s">
        <v>1277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45881</v>
      </c>
      <c r="R642" s="2">
        <v>12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1278</v>
      </c>
      <c r="B643" s="1" t="s">
        <v>1279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1280</v>
      </c>
      <c r="B644" s="1" t="s">
        <v>1281</v>
      </c>
      <c r="C644" s="1" t="s">
        <v>18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45803</v>
      </c>
      <c r="R644" s="2">
        <v>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1282</v>
      </c>
      <c r="B645" s="1" t="s">
        <v>1283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45803</v>
      </c>
      <c r="R645" s="2">
        <v>6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1284</v>
      </c>
      <c r="B646" s="1" t="s">
        <v>1285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1286</v>
      </c>
      <c r="B647" s="1" t="s">
        <v>1287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45957</v>
      </c>
      <c r="R647" s="2">
        <v>48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1288</v>
      </c>
      <c r="B648" s="1" t="s">
        <v>1289</v>
      </c>
      <c r="C648" s="1" t="s">
        <v>18</v>
      </c>
      <c r="D648" s="2">
        <v>12</v>
      </c>
      <c r="E648" s="2">
        <v>36</v>
      </c>
      <c r="F648" s="2">
        <v>24</v>
      </c>
      <c r="G648" s="2">
        <v>24</v>
      </c>
      <c r="H648" s="2">
        <v>28</v>
      </c>
      <c r="I648" s="3">
        <v>0.42849999999999999</v>
      </c>
      <c r="J648" s="3">
        <v>12.8576</v>
      </c>
      <c r="K648" s="2">
        <v>72</v>
      </c>
      <c r="L648" s="3">
        <v>0.1666</v>
      </c>
      <c r="M648" s="3">
        <v>5.1668000000000003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>
        <v>120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1290</v>
      </c>
      <c r="B649" s="1" t="s">
        <v>1291</v>
      </c>
      <c r="C649" s="1" t="s">
        <v>18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45909</v>
      </c>
      <c r="R649" s="2">
        <v>120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1292</v>
      </c>
      <c r="B650" s="1" t="s">
        <v>1293</v>
      </c>
      <c r="C650" s="1" t="s">
        <v>537</v>
      </c>
      <c r="D650" s="2">
        <v>0</v>
      </c>
      <c r="E650" s="2">
        <v>48</v>
      </c>
      <c r="F650" s="2">
        <v>48</v>
      </c>
      <c r="G650" s="2">
        <v>0</v>
      </c>
      <c r="H650" s="2">
        <v>48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46230</v>
      </c>
      <c r="R650" s="2">
        <v>96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1294</v>
      </c>
      <c r="B651" s="1" t="s">
        <v>1295</v>
      </c>
      <c r="C651" s="1" t="s">
        <v>38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45871</v>
      </c>
      <c r="R651" s="2">
        <v>3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1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1296</v>
      </c>
      <c r="B652" s="1" t="s">
        <v>1297</v>
      </c>
      <c r="C652" s="1" t="s">
        <v>38</v>
      </c>
      <c r="D652" s="2">
        <v>3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45871</v>
      </c>
      <c r="R652" s="2">
        <v>3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1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1298</v>
      </c>
      <c r="B653" s="1" t="s">
        <v>1299</v>
      </c>
      <c r="C653" s="1" t="s">
        <v>26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>
        <v>9093.4599999999991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1300</v>
      </c>
      <c r="B654" s="1" t="s">
        <v>1301</v>
      </c>
      <c r="C654" s="1" t="s">
        <v>26</v>
      </c>
      <c r="D654" s="2">
        <v>700</v>
      </c>
      <c r="E654" s="2">
        <v>1986</v>
      </c>
      <c r="F654" s="2">
        <v>1311</v>
      </c>
      <c r="G654" s="2">
        <v>1212</v>
      </c>
      <c r="H654" s="2">
        <v>1503</v>
      </c>
      <c r="I654" s="3">
        <v>0.4657</v>
      </c>
      <c r="J654" s="3">
        <v>13.972</v>
      </c>
      <c r="K654" s="2">
        <v>576</v>
      </c>
      <c r="L654" s="3">
        <v>1.2152000000000001</v>
      </c>
      <c r="M654" s="3">
        <v>37.673699999999997</v>
      </c>
      <c r="N654" s="2">
        <v>1341</v>
      </c>
      <c r="O654" s="3">
        <v>0.50509999999999999</v>
      </c>
      <c r="P654" s="3">
        <v>15.6599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  <c r="AD654" t="b">
        <f>COUNTIF(CategoryLists!$A:$A,A654)&gt;0</f>
        <v>0</v>
      </c>
    </row>
    <row r="655" spans="1:30" x14ac:dyDescent="0.25">
      <c r="A655" s="1" t="s">
        <v>1302</v>
      </c>
      <c r="B655" s="1" t="s">
        <v>1303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24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1304</v>
      </c>
      <c r="B656" s="1" t="s">
        <v>1305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24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1306</v>
      </c>
      <c r="B657" s="1" t="s">
        <v>1307</v>
      </c>
      <c r="C657" s="1" t="s">
        <v>18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25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1308</v>
      </c>
      <c r="B658" s="1" t="s">
        <v>1309</v>
      </c>
      <c r="C658" s="1" t="s">
        <v>18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25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15</v>
      </c>
      <c r="R658" s="2" t="s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1310</v>
      </c>
      <c r="B659" s="1" t="s">
        <v>1311</v>
      </c>
      <c r="C659" s="1" t="s">
        <v>26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1557.1599000000001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1312</v>
      </c>
      <c r="B660" s="1" t="s">
        <v>1313</v>
      </c>
      <c r="C660" s="1" t="s">
        <v>1314</v>
      </c>
      <c r="D660" s="2">
        <v>411</v>
      </c>
      <c r="E660" s="2">
        <v>18</v>
      </c>
      <c r="F660" s="2">
        <v>94</v>
      </c>
      <c r="G660" s="2">
        <v>99</v>
      </c>
      <c r="H660" s="2">
        <v>70.333299999999994</v>
      </c>
      <c r="I660" s="3">
        <v>5.8436000000000003</v>
      </c>
      <c r="J660" s="3">
        <v>175.31129999999999</v>
      </c>
      <c r="K660" s="2">
        <v>0</v>
      </c>
      <c r="L660" s="3">
        <v>0</v>
      </c>
      <c r="M660" s="3">
        <v>0</v>
      </c>
      <c r="N660" s="2">
        <v>50</v>
      </c>
      <c r="O660" s="3">
        <v>7.9543999999999997</v>
      </c>
      <c r="P660" s="3">
        <v>246.60980000000001</v>
      </c>
      <c r="Q660" s="11">
        <v>46065</v>
      </c>
      <c r="R660" s="2">
        <v>734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1315</v>
      </c>
      <c r="B661" s="1" t="s">
        <v>1316</v>
      </c>
      <c r="C661" s="1" t="s">
        <v>1314</v>
      </c>
      <c r="D661" s="2">
        <v>0</v>
      </c>
      <c r="E661" s="2">
        <v>0</v>
      </c>
      <c r="F661" s="2">
        <v>2</v>
      </c>
      <c r="G661" s="2">
        <v>0</v>
      </c>
      <c r="H661" s="2">
        <v>2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>
        <v>46065</v>
      </c>
      <c r="R661" s="2">
        <v>10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1317</v>
      </c>
      <c r="B662" s="1" t="s">
        <v>1318</v>
      </c>
      <c r="C662" s="1" t="s">
        <v>23</v>
      </c>
      <c r="D662" s="2">
        <v>0</v>
      </c>
      <c r="E662" s="2">
        <v>27</v>
      </c>
      <c r="F662" s="2">
        <v>0</v>
      </c>
      <c r="G662" s="2">
        <v>0</v>
      </c>
      <c r="H662" s="2">
        <v>27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>
        <v>46209</v>
      </c>
      <c r="R662" s="2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1319</v>
      </c>
      <c r="B663" s="1" t="s">
        <v>1320</v>
      </c>
      <c r="C663" s="1" t="s">
        <v>52</v>
      </c>
      <c r="D663" s="2">
        <v>1</v>
      </c>
      <c r="E663" s="2">
        <v>110</v>
      </c>
      <c r="F663" s="2">
        <v>0</v>
      </c>
      <c r="G663" s="2">
        <v>0</v>
      </c>
      <c r="H663" s="2">
        <v>110</v>
      </c>
      <c r="I663" s="3">
        <v>8.9999999999999993E-3</v>
      </c>
      <c r="J663" s="3">
        <v>0.2727</v>
      </c>
      <c r="K663" s="2">
        <v>0</v>
      </c>
      <c r="L663" s="3">
        <v>0</v>
      </c>
      <c r="M663" s="3">
        <v>0</v>
      </c>
      <c r="N663" s="2">
        <v>23</v>
      </c>
      <c r="O663" s="3">
        <v>4.2000000000000003E-2</v>
      </c>
      <c r="P663" s="3">
        <v>1.3044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1321</v>
      </c>
      <c r="B664" s="1" t="s">
        <v>1322</v>
      </c>
      <c r="C664" s="1" t="s">
        <v>26</v>
      </c>
      <c r="D664" s="2">
        <v>0</v>
      </c>
      <c r="E664" s="2">
        <v>11.76</v>
      </c>
      <c r="F664" s="2">
        <v>0</v>
      </c>
      <c r="G664" s="2">
        <v>18.68</v>
      </c>
      <c r="H664" s="2">
        <v>15.22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1323</v>
      </c>
      <c r="B665" s="1" t="s">
        <v>1324</v>
      </c>
      <c r="C665" s="1" t="s">
        <v>26</v>
      </c>
      <c r="D665" s="2">
        <v>0</v>
      </c>
      <c r="E665" s="2">
        <v>31.87</v>
      </c>
      <c r="F665" s="2">
        <v>0</v>
      </c>
      <c r="G665" s="2">
        <v>49.469900000000003</v>
      </c>
      <c r="H665" s="2">
        <v>40.669899999999998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1325</v>
      </c>
      <c r="B666" s="1" t="s">
        <v>1326</v>
      </c>
      <c r="C666" s="1" t="s">
        <v>26</v>
      </c>
      <c r="D666" s="2">
        <v>0</v>
      </c>
      <c r="E666" s="2">
        <v>23.92</v>
      </c>
      <c r="F666" s="2">
        <v>0</v>
      </c>
      <c r="G666" s="2">
        <v>21.239699999999999</v>
      </c>
      <c r="H666" s="2">
        <v>22.579799999999999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1327</v>
      </c>
      <c r="B667" s="1" t="s">
        <v>1328</v>
      </c>
      <c r="C667" s="1" t="s">
        <v>26</v>
      </c>
      <c r="D667" s="2">
        <v>0</v>
      </c>
      <c r="E667" s="2">
        <v>51.439900000000002</v>
      </c>
      <c r="F667" s="2">
        <v>0</v>
      </c>
      <c r="G667" s="2">
        <v>79.84</v>
      </c>
      <c r="H667" s="2">
        <v>65.639899999999997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1329</v>
      </c>
      <c r="B668" s="1" t="s">
        <v>1330</v>
      </c>
      <c r="C668" s="1" t="s">
        <v>26</v>
      </c>
      <c r="D668" s="2">
        <v>0</v>
      </c>
      <c r="E668" s="2">
        <v>39.770000000000003</v>
      </c>
      <c r="F668" s="2">
        <v>0</v>
      </c>
      <c r="G668" s="2">
        <v>58.369900000000001</v>
      </c>
      <c r="H668" s="2">
        <v>49.069899999999997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1331</v>
      </c>
      <c r="B669" s="1" t="s">
        <v>1332</v>
      </c>
      <c r="C669" s="1" t="s">
        <v>26</v>
      </c>
      <c r="D669" s="2">
        <v>0</v>
      </c>
      <c r="E669" s="2">
        <v>73.12</v>
      </c>
      <c r="F669" s="2">
        <v>0</v>
      </c>
      <c r="G669" s="2">
        <v>67.23</v>
      </c>
      <c r="H669" s="2">
        <v>70.174999999999997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1333</v>
      </c>
      <c r="B670" s="1" t="s">
        <v>1334</v>
      </c>
      <c r="C670" s="1" t="s">
        <v>26</v>
      </c>
      <c r="D670" s="2">
        <v>0</v>
      </c>
      <c r="E670" s="2">
        <v>35.56</v>
      </c>
      <c r="F670" s="2">
        <v>0</v>
      </c>
      <c r="G670" s="2">
        <v>33.5</v>
      </c>
      <c r="H670" s="2">
        <v>34.53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1335</v>
      </c>
      <c r="B671" s="1" t="s">
        <v>1336</v>
      </c>
      <c r="C671" s="1" t="s">
        <v>26</v>
      </c>
      <c r="D671" s="2">
        <v>2.2000000000000002</v>
      </c>
      <c r="E671" s="2">
        <v>21.489799999999999</v>
      </c>
      <c r="F671" s="2">
        <v>0</v>
      </c>
      <c r="G671" s="2">
        <v>18.4697</v>
      </c>
      <c r="H671" s="2">
        <v>19.979700000000001</v>
      </c>
      <c r="I671" s="3">
        <v>0.1101</v>
      </c>
      <c r="J671" s="3">
        <v>3.3037000000000001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1337</v>
      </c>
      <c r="B672" s="1" t="s">
        <v>1338</v>
      </c>
      <c r="C672" s="1" t="s">
        <v>26</v>
      </c>
      <c r="D672" s="2">
        <v>0</v>
      </c>
      <c r="E672" s="2">
        <v>25.8</v>
      </c>
      <c r="F672" s="2">
        <v>0</v>
      </c>
      <c r="G672" s="2">
        <v>15.72</v>
      </c>
      <c r="H672" s="2">
        <v>20.76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1339</v>
      </c>
      <c r="B673" s="1" t="s">
        <v>1340</v>
      </c>
      <c r="C673" s="1" t="s">
        <v>26</v>
      </c>
      <c r="D673" s="2">
        <v>0</v>
      </c>
      <c r="E673" s="2">
        <v>290</v>
      </c>
      <c r="F673" s="2">
        <v>0</v>
      </c>
      <c r="G673" s="2">
        <v>570</v>
      </c>
      <c r="H673" s="2">
        <v>430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1341</v>
      </c>
      <c r="B674" s="1" t="s">
        <v>1342</v>
      </c>
      <c r="C674" s="1" t="s">
        <v>26</v>
      </c>
      <c r="D674" s="2">
        <v>0</v>
      </c>
      <c r="E674" s="2">
        <v>11.4</v>
      </c>
      <c r="F674" s="2">
        <v>0</v>
      </c>
      <c r="G674" s="2">
        <v>5.04</v>
      </c>
      <c r="H674" s="2">
        <v>8.2200000000000006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1343</v>
      </c>
      <c r="B675" s="1" t="s">
        <v>1344</v>
      </c>
      <c r="C675" s="1" t="s">
        <v>26</v>
      </c>
      <c r="D675" s="2">
        <v>0</v>
      </c>
      <c r="E675" s="2">
        <v>16.23</v>
      </c>
      <c r="F675" s="2">
        <v>0</v>
      </c>
      <c r="G675" s="2">
        <v>11</v>
      </c>
      <c r="H675" s="2">
        <v>13.615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1345</v>
      </c>
      <c r="B676" s="1" t="s">
        <v>1346</v>
      </c>
      <c r="C676" s="1" t="s">
        <v>26</v>
      </c>
      <c r="D676" s="2">
        <v>0</v>
      </c>
      <c r="E676" s="2">
        <v>19.149799999999999</v>
      </c>
      <c r="F676" s="2">
        <v>0</v>
      </c>
      <c r="G676" s="2">
        <v>26.09</v>
      </c>
      <c r="H676" s="2">
        <v>22.619900000000001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1881</v>
      </c>
      <c r="B677" s="1" t="s">
        <v>1882</v>
      </c>
      <c r="C677" s="1" t="s">
        <v>26</v>
      </c>
      <c r="D677" s="2">
        <v>0</v>
      </c>
      <c r="E677" s="2">
        <v>0</v>
      </c>
      <c r="F677" s="2">
        <v>0</v>
      </c>
      <c r="G677" s="2">
        <v>22.23</v>
      </c>
      <c r="H677" s="2">
        <v>22.23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1883</v>
      </c>
      <c r="B678" s="1" t="s">
        <v>1884</v>
      </c>
      <c r="C678" s="1" t="s">
        <v>26</v>
      </c>
      <c r="D678" s="2">
        <v>0</v>
      </c>
      <c r="E678" s="2">
        <v>0</v>
      </c>
      <c r="F678" s="2">
        <v>0</v>
      </c>
      <c r="G678" s="2">
        <v>6.14</v>
      </c>
      <c r="H678" s="2">
        <v>6.14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1885</v>
      </c>
      <c r="B679" s="1" t="s">
        <v>1886</v>
      </c>
      <c r="C679" s="1" t="s">
        <v>26</v>
      </c>
      <c r="D679" s="2">
        <v>0</v>
      </c>
      <c r="E679" s="2">
        <v>0</v>
      </c>
      <c r="F679" s="2">
        <v>0</v>
      </c>
      <c r="G679" s="2">
        <v>44.39</v>
      </c>
      <c r="H679" s="2">
        <v>44.39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1887</v>
      </c>
      <c r="B680" s="1" t="s">
        <v>1888</v>
      </c>
      <c r="C680" s="1" t="s">
        <v>26</v>
      </c>
      <c r="D680" s="2">
        <v>0</v>
      </c>
      <c r="E680" s="2">
        <v>0</v>
      </c>
      <c r="F680" s="2">
        <v>0</v>
      </c>
      <c r="G680" s="2">
        <v>30.14</v>
      </c>
      <c r="H680" s="2">
        <v>30.14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1889</v>
      </c>
      <c r="B681" s="1" t="s">
        <v>1890</v>
      </c>
      <c r="C681" s="1" t="s">
        <v>26</v>
      </c>
      <c r="D681" s="2">
        <v>12.3599</v>
      </c>
      <c r="E681" s="2">
        <v>0</v>
      </c>
      <c r="F681" s="2">
        <v>0</v>
      </c>
      <c r="G681" s="2">
        <v>41.99</v>
      </c>
      <c r="H681" s="2">
        <v>41.99</v>
      </c>
      <c r="I681" s="3">
        <v>0.29430000000000001</v>
      </c>
      <c r="J681" s="3">
        <v>8.8309999999999995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0</v>
      </c>
      <c r="AD681" t="b">
        <f>COUNTIF(CategoryLists!$A:$A,A681)&gt;0</f>
        <v>0</v>
      </c>
    </row>
    <row r="682" spans="1:30" x14ac:dyDescent="0.25">
      <c r="A682" s="1" t="s">
        <v>1891</v>
      </c>
      <c r="B682" s="1" t="s">
        <v>1892</v>
      </c>
      <c r="C682" s="1" t="s">
        <v>26</v>
      </c>
      <c r="D682" s="2">
        <v>0</v>
      </c>
      <c r="E682" s="2">
        <v>0</v>
      </c>
      <c r="F682" s="2">
        <v>0</v>
      </c>
      <c r="G682" s="2">
        <v>50.9099</v>
      </c>
      <c r="H682" s="2">
        <v>50.9099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1893</v>
      </c>
      <c r="B683" s="1" t="s">
        <v>1894</v>
      </c>
      <c r="C683" s="1" t="s">
        <v>26</v>
      </c>
      <c r="D683" s="2">
        <v>0</v>
      </c>
      <c r="E683" s="2">
        <v>0</v>
      </c>
      <c r="F683" s="2">
        <v>0</v>
      </c>
      <c r="G683" s="2">
        <v>11.16</v>
      </c>
      <c r="H683" s="2">
        <v>11.16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1895</v>
      </c>
      <c r="B684" s="1" t="s">
        <v>1896</v>
      </c>
      <c r="C684" s="1" t="s">
        <v>26</v>
      </c>
      <c r="D684" s="2">
        <v>0</v>
      </c>
      <c r="E684" s="2">
        <v>0</v>
      </c>
      <c r="F684" s="2">
        <v>0</v>
      </c>
      <c r="G684" s="2">
        <v>10.7898</v>
      </c>
      <c r="H684" s="2">
        <v>10.7898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1897</v>
      </c>
      <c r="B685" s="1" t="s">
        <v>1898</v>
      </c>
      <c r="C685" s="1" t="s">
        <v>26</v>
      </c>
      <c r="D685" s="2">
        <v>0</v>
      </c>
      <c r="E685" s="2">
        <v>0</v>
      </c>
      <c r="F685" s="2">
        <v>0</v>
      </c>
      <c r="G685" s="2">
        <v>173.84</v>
      </c>
      <c r="H685" s="2">
        <v>173.84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1899</v>
      </c>
      <c r="B686" s="1" t="s">
        <v>1900</v>
      </c>
      <c r="C686" s="1" t="s">
        <v>26</v>
      </c>
      <c r="D686" s="2">
        <v>0</v>
      </c>
      <c r="E686" s="2">
        <v>0</v>
      </c>
      <c r="F686" s="2">
        <v>0</v>
      </c>
      <c r="G686" s="2">
        <v>34.359900000000003</v>
      </c>
      <c r="H686" s="2">
        <v>34.359900000000003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1901</v>
      </c>
      <c r="B687" s="1" t="s">
        <v>1902</v>
      </c>
      <c r="C687" s="1" t="s">
        <v>26</v>
      </c>
      <c r="D687" s="2">
        <v>0</v>
      </c>
      <c r="E687" s="2">
        <v>0</v>
      </c>
      <c r="F687" s="2">
        <v>0</v>
      </c>
      <c r="G687" s="2">
        <v>2.0499999999999998</v>
      </c>
      <c r="H687" s="2">
        <v>2.0499999999999998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1907</v>
      </c>
      <c r="B688" s="1" t="s">
        <v>1908</v>
      </c>
      <c r="C688" s="1" t="s">
        <v>26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46309</v>
      </c>
      <c r="R688" s="2">
        <v>10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1911</v>
      </c>
      <c r="B689" s="1" t="s">
        <v>1912</v>
      </c>
      <c r="C689" s="1" t="s">
        <v>52</v>
      </c>
      <c r="D689" s="2">
        <v>2</v>
      </c>
      <c r="E689" s="2">
        <v>0</v>
      </c>
      <c r="F689" s="2">
        <v>52</v>
      </c>
      <c r="G689" s="2">
        <v>72</v>
      </c>
      <c r="H689" s="2">
        <v>62</v>
      </c>
      <c r="I689" s="3">
        <v>3.2199999999999999E-2</v>
      </c>
      <c r="J689" s="3">
        <v>0.9677</v>
      </c>
      <c r="K689" s="2">
        <v>0</v>
      </c>
      <c r="L689" s="3">
        <v>0</v>
      </c>
      <c r="M689" s="3">
        <v>0</v>
      </c>
      <c r="N689" s="2">
        <v>74</v>
      </c>
      <c r="O689" s="3">
        <v>2.6100000000000002E-2</v>
      </c>
      <c r="P689" s="3">
        <v>0.81079999999999997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1915</v>
      </c>
      <c r="B690" s="1" t="s">
        <v>1916</v>
      </c>
      <c r="C690" s="1" t="s">
        <v>26</v>
      </c>
      <c r="D690" s="2">
        <v>0</v>
      </c>
      <c r="E690" s="2">
        <v>0</v>
      </c>
      <c r="F690" s="2">
        <v>0</v>
      </c>
      <c r="G690" s="2">
        <v>2.6</v>
      </c>
      <c r="H690" s="2">
        <v>2.6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1917</v>
      </c>
      <c r="B691" s="1" t="s">
        <v>1918</v>
      </c>
      <c r="C691" s="1" t="s">
        <v>26</v>
      </c>
      <c r="D691" s="2">
        <v>0</v>
      </c>
      <c r="E691" s="2">
        <v>0</v>
      </c>
      <c r="F691" s="2">
        <v>0</v>
      </c>
      <c r="G691" s="2">
        <v>0.87</v>
      </c>
      <c r="H691" s="2">
        <v>0.87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 t="s">
        <v>15</v>
      </c>
      <c r="R691" s="2" t="s">
        <v>15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1919</v>
      </c>
      <c r="B692" s="1" t="s">
        <v>1920</v>
      </c>
      <c r="C692" s="1" t="s">
        <v>26</v>
      </c>
      <c r="D692" s="2">
        <v>0</v>
      </c>
      <c r="E692" s="2">
        <v>0</v>
      </c>
      <c r="F692" s="2">
        <v>0</v>
      </c>
      <c r="G692" s="2">
        <v>0.7</v>
      </c>
      <c r="H692" s="2">
        <v>0.7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 t="s">
        <v>15</v>
      </c>
      <c r="R692" s="2" t="s">
        <v>15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1931</v>
      </c>
      <c r="B693" s="1" t="s">
        <v>1932</v>
      </c>
      <c r="C693" s="1" t="s">
        <v>537</v>
      </c>
      <c r="D693" s="2">
        <v>1</v>
      </c>
      <c r="E693" s="2">
        <v>0</v>
      </c>
      <c r="F693" s="2">
        <v>0</v>
      </c>
      <c r="G693" s="2">
        <v>174</v>
      </c>
      <c r="H693" s="2">
        <v>174</v>
      </c>
      <c r="I693" s="3">
        <v>5.7000000000000002E-3</v>
      </c>
      <c r="J693" s="3">
        <v>0.1724</v>
      </c>
      <c r="K693" s="2">
        <v>0</v>
      </c>
      <c r="L693" s="3">
        <v>0</v>
      </c>
      <c r="M693" s="3">
        <v>0</v>
      </c>
      <c r="N693" s="2">
        <v>2825</v>
      </c>
      <c r="O693" s="3">
        <v>2.9999999999999997E-4</v>
      </c>
      <c r="P693" s="3">
        <v>1.06E-2</v>
      </c>
      <c r="Q693" s="11">
        <v>46322</v>
      </c>
      <c r="R693" s="2">
        <v>300</v>
      </c>
      <c r="S693" s="1">
        <v>1200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0</v>
      </c>
      <c r="AD693" t="b">
        <f>COUNTIF(CategoryLists!$A:$A,A693)&gt;0</f>
        <v>0</v>
      </c>
    </row>
    <row r="694" spans="1:30" x14ac:dyDescent="0.25">
      <c r="A694" s="1" t="s">
        <v>1347</v>
      </c>
      <c r="B694" s="1" t="s">
        <v>1348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9</v>
      </c>
      <c r="S694" s="1">
        <v>144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1349</v>
      </c>
      <c r="B695" s="1" t="s">
        <v>1350</v>
      </c>
      <c r="C695" s="1" t="s">
        <v>26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46013</v>
      </c>
      <c r="R695" s="2">
        <v>184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1351</v>
      </c>
      <c r="B696" s="1" t="s">
        <v>1352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1353</v>
      </c>
      <c r="B697" s="1" t="s">
        <v>1354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44914</v>
      </c>
      <c r="R697" s="2">
        <v>2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1355</v>
      </c>
      <c r="B698" s="1" t="s">
        <v>1356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860</v>
      </c>
      <c r="S698" s="1">
        <v>742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1357</v>
      </c>
      <c r="B699" s="1" t="s">
        <v>1358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44820</v>
      </c>
      <c r="R699" s="2">
        <v>60</v>
      </c>
      <c r="S699" s="1" t="s">
        <v>15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1359</v>
      </c>
      <c r="B700" s="1" t="s">
        <v>1360</v>
      </c>
      <c r="C700" s="1" t="s">
        <v>29</v>
      </c>
      <c r="D700" s="2">
        <v>30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44793</v>
      </c>
      <c r="R700" s="2">
        <v>30</v>
      </c>
      <c r="S700" s="1" t="s">
        <v>15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0</v>
      </c>
      <c r="AD700" t="b">
        <f>COUNTIF(CategoryLists!$A:$A,A700)&gt;0</f>
        <v>0</v>
      </c>
    </row>
    <row r="701" spans="1:30" x14ac:dyDescent="0.25">
      <c r="A701" s="1" t="s">
        <v>1361</v>
      </c>
      <c r="B701" s="1" t="s">
        <v>1362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s="1">
        <v>12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1363</v>
      </c>
      <c r="B702" s="1" t="s">
        <v>1364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44760</v>
      </c>
      <c r="R702" s="2">
        <v>100</v>
      </c>
      <c r="S702" s="1">
        <v>92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1365</v>
      </c>
      <c r="B703" s="1" t="s">
        <v>1366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24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1367</v>
      </c>
      <c r="B704" s="1" t="s">
        <v>1368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>
        <v>12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1369</v>
      </c>
      <c r="B705" s="1" t="s">
        <v>1370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44749</v>
      </c>
      <c r="R705" s="2">
        <v>12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1371</v>
      </c>
      <c r="B706" s="1" t="s">
        <v>1372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1</v>
      </c>
      <c r="S706" s="1">
        <v>24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1373</v>
      </c>
      <c r="B707" s="1" t="s">
        <v>1374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44793</v>
      </c>
      <c r="R707" s="2">
        <v>24</v>
      </c>
      <c r="S707" s="1">
        <v>36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1375</v>
      </c>
      <c r="B708" s="1" t="s">
        <v>1376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1377</v>
      </c>
      <c r="B709" s="1" t="s">
        <v>1378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1379</v>
      </c>
      <c r="B710" s="1" t="s">
        <v>1380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12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1381</v>
      </c>
      <c r="B711" s="1" t="s">
        <v>1382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72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1383</v>
      </c>
      <c r="B712" s="1" t="s">
        <v>1384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1385</v>
      </c>
      <c r="B713" s="1" t="s">
        <v>1386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44852</v>
      </c>
      <c r="R713" s="2">
        <v>24</v>
      </c>
      <c r="S713" s="1">
        <v>120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1387</v>
      </c>
      <c r="B714" s="1" t="s">
        <v>1388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1389</v>
      </c>
      <c r="B715" s="1" t="s">
        <v>1390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12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1391</v>
      </c>
      <c r="B716" s="1" t="s">
        <v>1392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1393</v>
      </c>
      <c r="B717" s="1" t="s">
        <v>1394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15</v>
      </c>
      <c r="R717" s="2" t="s">
        <v>15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1395</v>
      </c>
      <c r="B718" s="1" t="s">
        <v>1396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15</v>
      </c>
      <c r="R718" s="2" t="s">
        <v>15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1397</v>
      </c>
      <c r="B719" s="1" t="s">
        <v>1398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>
        <v>75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1399</v>
      </c>
      <c r="B720" s="1" t="s">
        <v>1400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1401</v>
      </c>
      <c r="B721" s="1" t="s">
        <v>1402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44656</v>
      </c>
      <c r="R721" s="2">
        <v>12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1403</v>
      </c>
      <c r="B722" s="1" t="s">
        <v>1404</v>
      </c>
      <c r="C722" s="1" t="s">
        <v>52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3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1405</v>
      </c>
      <c r="B723" s="1" t="s">
        <v>1406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1407</v>
      </c>
      <c r="B724" s="1" t="s">
        <v>1408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1409</v>
      </c>
      <c r="B725" s="1" t="s">
        <v>1410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44793</v>
      </c>
      <c r="R725" s="2">
        <v>60</v>
      </c>
      <c r="S725" s="1" t="s">
        <v>15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1411</v>
      </c>
      <c r="B726" s="1" t="s">
        <v>1412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44922</v>
      </c>
      <c r="R726" s="2">
        <v>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1413</v>
      </c>
      <c r="B727" s="1" t="s">
        <v>1414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2</v>
      </c>
      <c r="S727" s="1">
        <v>23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1415</v>
      </c>
      <c r="B728" s="1" t="s">
        <v>1416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44642</v>
      </c>
      <c r="R728" s="2">
        <v>12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1417</v>
      </c>
      <c r="B729" s="1" t="s">
        <v>1418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44867</v>
      </c>
      <c r="R729" s="2">
        <v>36</v>
      </c>
      <c r="S729" s="1">
        <v>105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1419</v>
      </c>
      <c r="B730" s="1" t="s">
        <v>1420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1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1421</v>
      </c>
      <c r="B731" s="1" t="s">
        <v>1422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44936</v>
      </c>
      <c r="R731" s="2">
        <v>1</v>
      </c>
      <c r="S731" s="1">
        <v>12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1423</v>
      </c>
      <c r="B732" s="1" t="s">
        <v>1424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44820</v>
      </c>
      <c r="R732" s="2">
        <v>60</v>
      </c>
      <c r="S732" s="1">
        <v>72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1425</v>
      </c>
      <c r="B733" s="1" t="s">
        <v>1426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44672</v>
      </c>
      <c r="R733" s="2">
        <v>12</v>
      </c>
      <c r="S733" s="1">
        <v>18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1427</v>
      </c>
      <c r="B734" s="1" t="s">
        <v>1428</v>
      </c>
      <c r="C734" s="1" t="s">
        <v>52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1429</v>
      </c>
      <c r="B735" s="1" t="s">
        <v>1430</v>
      </c>
      <c r="C735" s="1" t="s">
        <v>52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44867</v>
      </c>
      <c r="R735" s="2">
        <v>12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1431</v>
      </c>
      <c r="B736" s="1" t="s">
        <v>1432</v>
      </c>
      <c r="C736" s="1" t="s">
        <v>18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44936</v>
      </c>
      <c r="R736" s="2">
        <v>3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1433</v>
      </c>
      <c r="B737" s="1" t="s">
        <v>1434</v>
      </c>
      <c r="C737" s="1" t="s">
        <v>18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44760</v>
      </c>
      <c r="R737" s="2">
        <v>6</v>
      </c>
      <c r="S737" s="1">
        <v>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1435</v>
      </c>
      <c r="B738" s="1" t="s">
        <v>1436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45380</v>
      </c>
      <c r="R738" s="2">
        <v>200</v>
      </c>
      <c r="S738" s="1">
        <v>300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1437</v>
      </c>
      <c r="B739" s="1" t="s">
        <v>1438</v>
      </c>
      <c r="C739" s="1" t="s">
        <v>23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45243</v>
      </c>
      <c r="R739" s="2">
        <v>200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1439</v>
      </c>
      <c r="B740" s="1" t="s">
        <v>1440</v>
      </c>
      <c r="C740" s="1" t="s">
        <v>23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45243</v>
      </c>
      <c r="R740" s="2">
        <v>200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1441</v>
      </c>
      <c r="B741" s="1" t="s">
        <v>1442</v>
      </c>
      <c r="C741" s="1" t="s">
        <v>23</v>
      </c>
      <c r="D741" s="2">
        <v>1455</v>
      </c>
      <c r="E741" s="2">
        <v>360</v>
      </c>
      <c r="F741" s="2">
        <v>320</v>
      </c>
      <c r="G741" s="2">
        <v>100</v>
      </c>
      <c r="H741" s="2">
        <v>260</v>
      </c>
      <c r="I741" s="3">
        <v>5.5960999999999999</v>
      </c>
      <c r="J741" s="3">
        <v>167.88589999999999</v>
      </c>
      <c r="K741" s="2">
        <v>608</v>
      </c>
      <c r="L741" s="3">
        <v>2.3929999999999998</v>
      </c>
      <c r="M741" s="3">
        <v>74.1858</v>
      </c>
      <c r="N741" s="2">
        <v>250</v>
      </c>
      <c r="O741" s="3">
        <v>5.6319999999999997</v>
      </c>
      <c r="P741" s="3">
        <v>174.60059999999999</v>
      </c>
      <c r="Q741" s="11">
        <v>46202</v>
      </c>
      <c r="R741" s="2">
        <v>2400</v>
      </c>
      <c r="S741" s="1">
        <v>700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0</v>
      </c>
      <c r="AD741" t="b">
        <f>COUNTIF(CategoryLists!$A:$A,A741)&gt;0</f>
        <v>0</v>
      </c>
    </row>
    <row r="742" spans="1:30" x14ac:dyDescent="0.25">
      <c r="A742" s="1" t="s">
        <v>1443</v>
      </c>
      <c r="B742" s="1" t="s">
        <v>1444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1445</v>
      </c>
      <c r="B743" s="1" t="s">
        <v>1446</v>
      </c>
      <c r="C743" s="1" t="s">
        <v>52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 t="s">
        <v>15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1447</v>
      </c>
      <c r="B744" s="1" t="s">
        <v>1448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1449</v>
      </c>
      <c r="B745" s="1" t="s">
        <v>1450</v>
      </c>
      <c r="C745" s="1" t="s">
        <v>26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15</v>
      </c>
      <c r="R745" s="2" t="s">
        <v>15</v>
      </c>
      <c r="S745" s="1">
        <v>1600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1451</v>
      </c>
      <c r="B746" s="1" t="s">
        <v>1452</v>
      </c>
      <c r="C746" s="1" t="s">
        <v>23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45380</v>
      </c>
      <c r="R746" s="2">
        <v>200</v>
      </c>
      <c r="S746" s="1">
        <v>200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1453</v>
      </c>
      <c r="B747" s="1" t="s">
        <v>1454</v>
      </c>
      <c r="C747" s="1" t="s">
        <v>23</v>
      </c>
      <c r="D747" s="2">
        <v>194</v>
      </c>
      <c r="E747" s="2">
        <v>143</v>
      </c>
      <c r="F747" s="2">
        <v>115</v>
      </c>
      <c r="G747" s="2">
        <v>80</v>
      </c>
      <c r="H747" s="2">
        <v>112.6666</v>
      </c>
      <c r="I747" s="3">
        <v>1.7218</v>
      </c>
      <c r="J747" s="3">
        <v>51.657499999999999</v>
      </c>
      <c r="K747" s="2">
        <v>87</v>
      </c>
      <c r="L747" s="3">
        <v>2.2298</v>
      </c>
      <c r="M747" s="3">
        <v>69.127700000000004</v>
      </c>
      <c r="N747" s="2">
        <v>102</v>
      </c>
      <c r="O747" s="3">
        <v>1.8405</v>
      </c>
      <c r="P747" s="3">
        <v>57.058799999999998</v>
      </c>
      <c r="Q747" s="11">
        <v>46116</v>
      </c>
      <c r="R747" s="2">
        <v>1000</v>
      </c>
      <c r="S747" s="1">
        <v>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1455</v>
      </c>
      <c r="B748" s="1" t="s">
        <v>1456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1457</v>
      </c>
      <c r="B749" s="1" t="s">
        <v>1458</v>
      </c>
      <c r="C749" s="1" t="s">
        <v>52</v>
      </c>
      <c r="D749" s="2">
        <v>1</v>
      </c>
      <c r="E749" s="2">
        <v>224</v>
      </c>
      <c r="F749" s="2">
        <v>222</v>
      </c>
      <c r="G749" s="2">
        <v>211</v>
      </c>
      <c r="H749" s="2">
        <v>219</v>
      </c>
      <c r="I749" s="3">
        <v>4.4999999999999997E-3</v>
      </c>
      <c r="J749" s="3">
        <v>0.13689999999999999</v>
      </c>
      <c r="K749" s="2">
        <v>155</v>
      </c>
      <c r="L749" s="3">
        <v>6.4000000000000003E-3</v>
      </c>
      <c r="M749" s="3">
        <v>0.2</v>
      </c>
      <c r="N749" s="2">
        <v>202</v>
      </c>
      <c r="O749" s="3">
        <v>4.7000000000000002E-3</v>
      </c>
      <c r="P749" s="3">
        <v>0.14849999999999999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1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0</v>
      </c>
      <c r="AD749" t="b">
        <f>COUNTIF(CategoryLists!$A:$A,A749)&gt;0</f>
        <v>0</v>
      </c>
    </row>
    <row r="750" spans="1:30" x14ac:dyDescent="0.25">
      <c r="A750" s="1" t="s">
        <v>1459</v>
      </c>
      <c r="B750" s="1" t="s">
        <v>1460</v>
      </c>
      <c r="C750" s="1" t="s">
        <v>52</v>
      </c>
      <c r="D750" s="2">
        <v>0</v>
      </c>
      <c r="E750" s="2">
        <v>1</v>
      </c>
      <c r="F750" s="2">
        <v>0</v>
      </c>
      <c r="G750" s="2">
        <v>0</v>
      </c>
      <c r="H750" s="2">
        <v>1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1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1461</v>
      </c>
      <c r="B751" s="1" t="s">
        <v>1462</v>
      </c>
      <c r="C751" s="1" t="s">
        <v>26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1463</v>
      </c>
      <c r="B752" s="1" t="s">
        <v>1464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1465</v>
      </c>
      <c r="B753" s="1" t="s">
        <v>1466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1467</v>
      </c>
      <c r="B754" s="1" t="s">
        <v>1468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1469</v>
      </c>
      <c r="B755" s="1" t="s">
        <v>1470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1471</v>
      </c>
      <c r="B756" s="1" t="s">
        <v>1472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1473</v>
      </c>
      <c r="B757" s="1" t="s">
        <v>1474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1475</v>
      </c>
      <c r="B758" s="1" t="s">
        <v>1476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1477</v>
      </c>
      <c r="B759" s="1" t="s">
        <v>1478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1479</v>
      </c>
      <c r="B760" s="1" t="s">
        <v>1480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1481</v>
      </c>
      <c r="B761" s="1" t="s">
        <v>1482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1483</v>
      </c>
      <c r="B762" s="1" t="s">
        <v>1484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15</v>
      </c>
      <c r="R762" s="2" t="s">
        <v>15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1485</v>
      </c>
      <c r="B763" s="1" t="s">
        <v>1486</v>
      </c>
      <c r="C763" s="1" t="s">
        <v>52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 t="s">
        <v>15</v>
      </c>
      <c r="R763" s="2" t="s">
        <v>15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1487</v>
      </c>
      <c r="B764" s="1" t="s">
        <v>1488</v>
      </c>
      <c r="C764" s="1" t="s">
        <v>52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44862</v>
      </c>
      <c r="R764" s="2">
        <v>1</v>
      </c>
      <c r="S764" s="1">
        <v>1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1489</v>
      </c>
      <c r="B765" s="1" t="s">
        <v>1490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0.11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1491</v>
      </c>
      <c r="B766" s="1" t="s">
        <v>1492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44867</v>
      </c>
      <c r="R766" s="2">
        <v>0.18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1493</v>
      </c>
      <c r="B767" s="1" t="s">
        <v>1494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44867</v>
      </c>
      <c r="R767" s="2">
        <v>0.06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1495</v>
      </c>
      <c r="B768" s="1" t="s">
        <v>1496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44875</v>
      </c>
      <c r="R768" s="2">
        <v>4072.56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1497</v>
      </c>
      <c r="B769" s="1" t="s">
        <v>1498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44951</v>
      </c>
      <c r="R769" s="2">
        <v>16.38</v>
      </c>
      <c r="S769" s="1">
        <v>3.62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1499</v>
      </c>
      <c r="B770" s="1" t="s">
        <v>1500</v>
      </c>
      <c r="C770" s="1" t="s">
        <v>52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15</v>
      </c>
      <c r="R770" s="2" t="s">
        <v>15</v>
      </c>
      <c r="S770" s="1" t="s">
        <v>15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1501</v>
      </c>
      <c r="B771" s="1" t="s">
        <v>1502</v>
      </c>
      <c r="C771" s="1" t="s">
        <v>52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1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 t="s">
        <v>15</v>
      </c>
      <c r="R771" s="2" t="s">
        <v>15</v>
      </c>
      <c r="S771" s="1" t="s">
        <v>15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1503</v>
      </c>
      <c r="B772" s="1" t="s">
        <v>1504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45294</v>
      </c>
      <c r="R772" s="2">
        <v>8.43</v>
      </c>
      <c r="S772" s="1">
        <v>287.27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1505</v>
      </c>
      <c r="B773" s="1" t="s">
        <v>1506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45305</v>
      </c>
      <c r="R773" s="2">
        <v>100.92</v>
      </c>
      <c r="S773" s="1">
        <v>146.04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1507</v>
      </c>
      <c r="B774" s="1" t="s">
        <v>1508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45303</v>
      </c>
      <c r="R774" s="2">
        <v>36.06</v>
      </c>
      <c r="S774" s="1">
        <v>61.47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1509</v>
      </c>
      <c r="B775" s="1" t="s">
        <v>1510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45306</v>
      </c>
      <c r="R775" s="2">
        <v>2</v>
      </c>
      <c r="S775" s="1">
        <v>166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1511</v>
      </c>
      <c r="B776" s="1" t="s">
        <v>1512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45246</v>
      </c>
      <c r="R776" s="2">
        <v>8.98</v>
      </c>
      <c r="S776" s="1">
        <v>97.42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1513</v>
      </c>
      <c r="B777" s="1" t="s">
        <v>1514</v>
      </c>
      <c r="C777" s="1" t="s">
        <v>52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45212</v>
      </c>
      <c r="R777" s="2">
        <v>5</v>
      </c>
      <c r="S777" s="1" t="s">
        <v>15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1515</v>
      </c>
      <c r="B778" s="1" t="s">
        <v>1516</v>
      </c>
      <c r="C778" s="1" t="s">
        <v>26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1662.3596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46158</v>
      </c>
      <c r="R778" s="2">
        <v>1000.5</v>
      </c>
      <c r="S778" s="1">
        <v>2984.03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  <c r="AD778" t="b">
        <f>COUNTIF(CategoryLists!$A:$A,A778)&gt;0</f>
        <v>0</v>
      </c>
    </row>
    <row r="779" spans="1:30" x14ac:dyDescent="0.25">
      <c r="A779" s="1" t="s">
        <v>1517</v>
      </c>
      <c r="B779" s="1" t="s">
        <v>1518</v>
      </c>
      <c r="C779" s="1" t="s">
        <v>26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45575</v>
      </c>
      <c r="R779" s="2">
        <v>11.3</v>
      </c>
      <c r="S779" s="1">
        <v>202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  <c r="AD779" t="b">
        <f>COUNTIF(CategoryLists!$A:$A,A779)&gt;0</f>
        <v>0</v>
      </c>
    </row>
    <row r="780" spans="1:30" x14ac:dyDescent="0.25">
      <c r="A780" s="1" t="s">
        <v>1519</v>
      </c>
      <c r="B780" s="1" t="s">
        <v>1520</v>
      </c>
      <c r="C780" s="1" t="s">
        <v>26</v>
      </c>
      <c r="D780" s="2">
        <v>493</v>
      </c>
      <c r="E780" s="2">
        <v>615</v>
      </c>
      <c r="F780" s="2">
        <v>783</v>
      </c>
      <c r="G780" s="2">
        <v>660</v>
      </c>
      <c r="H780" s="2">
        <v>686</v>
      </c>
      <c r="I780" s="3">
        <v>0.71860000000000002</v>
      </c>
      <c r="J780" s="3">
        <v>21.559799999999999</v>
      </c>
      <c r="K780" s="2">
        <v>846</v>
      </c>
      <c r="L780" s="3">
        <v>0.5827</v>
      </c>
      <c r="M780" s="3">
        <v>18.065000000000001</v>
      </c>
      <c r="N780" s="2">
        <v>591</v>
      </c>
      <c r="O780" s="3">
        <v>0.80720000000000003</v>
      </c>
      <c r="P780" s="3">
        <v>25.025300000000001</v>
      </c>
      <c r="Q780" s="11">
        <v>46316</v>
      </c>
      <c r="R780" s="2">
        <v>300</v>
      </c>
      <c r="S780" s="1">
        <v>938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1521</v>
      </c>
      <c r="B781" s="1" t="s">
        <v>1522</v>
      </c>
      <c r="C781" s="1" t="s">
        <v>52</v>
      </c>
      <c r="D781" s="2">
        <v>285</v>
      </c>
      <c r="E781" s="2">
        <v>269</v>
      </c>
      <c r="F781" s="2">
        <v>169</v>
      </c>
      <c r="G781" s="2">
        <v>170</v>
      </c>
      <c r="H781" s="2">
        <v>202.66659999999999</v>
      </c>
      <c r="I781" s="3">
        <v>1.4061999999999999</v>
      </c>
      <c r="J781" s="3">
        <v>42.187800000000003</v>
      </c>
      <c r="K781" s="2">
        <v>143</v>
      </c>
      <c r="L781" s="3">
        <v>1.9930000000000001</v>
      </c>
      <c r="M781" s="3">
        <v>61.783200000000001</v>
      </c>
      <c r="N781" s="2">
        <v>175</v>
      </c>
      <c r="O781" s="3">
        <v>1.5759000000000001</v>
      </c>
      <c r="P781" s="3">
        <v>48.857399999999998</v>
      </c>
      <c r="Q781" s="11">
        <v>46296</v>
      </c>
      <c r="R781" s="2">
        <v>27</v>
      </c>
      <c r="S781" s="1">
        <v>412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1523</v>
      </c>
      <c r="B782" s="1" t="s">
        <v>1524</v>
      </c>
      <c r="C782" s="1" t="s">
        <v>26</v>
      </c>
      <c r="D782" s="2">
        <v>79.08</v>
      </c>
      <c r="E782" s="2">
        <v>13.24</v>
      </c>
      <c r="F782" s="2">
        <v>39.079799999999999</v>
      </c>
      <c r="G782" s="2">
        <v>12.1</v>
      </c>
      <c r="H782" s="2">
        <v>21.473199999999999</v>
      </c>
      <c r="I782" s="3">
        <v>3.6827000000000001</v>
      </c>
      <c r="J782" s="3">
        <v>110.4932</v>
      </c>
      <c r="K782" s="2">
        <v>74.34</v>
      </c>
      <c r="L782" s="3">
        <v>1.0637000000000001</v>
      </c>
      <c r="M782" s="3">
        <v>32.977400000000003</v>
      </c>
      <c r="N782" s="2">
        <v>7.65</v>
      </c>
      <c r="O782" s="3">
        <v>10.003399999999999</v>
      </c>
      <c r="P782" s="3">
        <v>310.11759999999998</v>
      </c>
      <c r="Q782" s="11">
        <v>46261</v>
      </c>
      <c r="R782" s="2">
        <v>25.1</v>
      </c>
      <c r="S782" s="1">
        <v>4075.11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1525</v>
      </c>
      <c r="B783" s="1" t="s">
        <v>1526</v>
      </c>
      <c r="C783" s="1" t="s">
        <v>52</v>
      </c>
      <c r="D783" s="2">
        <v>10</v>
      </c>
      <c r="E783" s="2">
        <v>0</v>
      </c>
      <c r="F783" s="2">
        <v>0</v>
      </c>
      <c r="G783" s="2">
        <v>1</v>
      </c>
      <c r="H783" s="2">
        <v>1</v>
      </c>
      <c r="I783" s="3">
        <v>10</v>
      </c>
      <c r="J783" s="3">
        <v>300.30029999999999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1527</v>
      </c>
      <c r="B784" s="1" t="s">
        <v>1528</v>
      </c>
      <c r="C784" s="1" t="s">
        <v>52</v>
      </c>
      <c r="D784" s="2">
        <v>20</v>
      </c>
      <c r="E784" s="2">
        <v>0</v>
      </c>
      <c r="F784" s="2">
        <v>1</v>
      </c>
      <c r="G784" s="2">
        <v>5</v>
      </c>
      <c r="H784" s="2">
        <v>3</v>
      </c>
      <c r="I784" s="3">
        <v>6.6665999999999999</v>
      </c>
      <c r="J784" s="3">
        <v>200</v>
      </c>
      <c r="K784" s="2">
        <v>1</v>
      </c>
      <c r="L784" s="3">
        <v>20</v>
      </c>
      <c r="M784" s="3">
        <v>621.11800000000005</v>
      </c>
      <c r="N784" s="2">
        <v>0</v>
      </c>
      <c r="O784" s="3">
        <v>0</v>
      </c>
      <c r="P784" s="3">
        <v>0</v>
      </c>
      <c r="Q784" s="11">
        <v>45975</v>
      </c>
      <c r="R784" s="2">
        <v>20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1529</v>
      </c>
      <c r="B785" s="1" t="s">
        <v>1530</v>
      </c>
      <c r="C785" s="1" t="s">
        <v>26</v>
      </c>
      <c r="D785" s="2">
        <v>88.66</v>
      </c>
      <c r="E785" s="2">
        <v>64.290000000000006</v>
      </c>
      <c r="F785" s="2">
        <v>93.909800000000004</v>
      </c>
      <c r="G785" s="2">
        <v>51.079900000000002</v>
      </c>
      <c r="H785" s="2">
        <v>69.759900000000002</v>
      </c>
      <c r="I785" s="3">
        <v>1.2708999999999999</v>
      </c>
      <c r="J785" s="3">
        <v>38.128399999999999</v>
      </c>
      <c r="K785" s="2">
        <v>83.62</v>
      </c>
      <c r="L785" s="3">
        <v>1.0602</v>
      </c>
      <c r="M785" s="3">
        <v>32.868600000000001</v>
      </c>
      <c r="N785" s="2">
        <v>48.03</v>
      </c>
      <c r="O785" s="3">
        <v>1.7863</v>
      </c>
      <c r="P785" s="3">
        <v>55.377800000000001</v>
      </c>
      <c r="Q785" s="11">
        <v>45957</v>
      </c>
      <c r="R785" s="2">
        <v>500.61</v>
      </c>
      <c r="S785" s="1">
        <v>14.2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1531</v>
      </c>
      <c r="B786" s="1" t="s">
        <v>1532</v>
      </c>
      <c r="C786" s="1" t="s">
        <v>52</v>
      </c>
      <c r="D786" s="2">
        <v>21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 t="s">
        <v>15</v>
      </c>
      <c r="R786" s="2" t="s">
        <v>15</v>
      </c>
      <c r="S786" s="1" t="s">
        <v>15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1533</v>
      </c>
      <c r="B787" s="1" t="s">
        <v>1534</v>
      </c>
      <c r="C787" s="1" t="s">
        <v>26</v>
      </c>
      <c r="D787" s="2">
        <v>0.15989999999999999</v>
      </c>
      <c r="E787" s="2">
        <v>499.86950000000002</v>
      </c>
      <c r="F787" s="2">
        <v>347.58949999999999</v>
      </c>
      <c r="G787" s="2">
        <v>477.87</v>
      </c>
      <c r="H787" s="2">
        <v>441.77629999999999</v>
      </c>
      <c r="I787" s="3">
        <v>2.9999999999999997E-4</v>
      </c>
      <c r="J787" s="3">
        <v>1.0800000000000001E-2</v>
      </c>
      <c r="K787" s="2">
        <v>0</v>
      </c>
      <c r="L787" s="3">
        <v>0</v>
      </c>
      <c r="M787" s="3">
        <v>0</v>
      </c>
      <c r="N787" s="2">
        <v>100.23</v>
      </c>
      <c r="O787" s="3">
        <v>1.5E-3</v>
      </c>
      <c r="P787" s="3">
        <v>4.7800000000000002E-2</v>
      </c>
      <c r="Q787" s="11" t="s">
        <v>15</v>
      </c>
      <c r="R787" s="2" t="s">
        <v>15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1535</v>
      </c>
      <c r="B788" s="1" t="s">
        <v>1536</v>
      </c>
      <c r="C788" s="1" t="s">
        <v>26</v>
      </c>
      <c r="D788" s="2">
        <v>1602.17</v>
      </c>
      <c r="E788" s="2">
        <v>1411.7393</v>
      </c>
      <c r="F788" s="2">
        <v>3577.3793999999998</v>
      </c>
      <c r="G788" s="2">
        <v>2011.6592000000001</v>
      </c>
      <c r="H788" s="2">
        <v>2333.5925999999999</v>
      </c>
      <c r="I788" s="3">
        <v>0.6865</v>
      </c>
      <c r="J788" s="3">
        <v>20.597000000000001</v>
      </c>
      <c r="K788" s="2">
        <v>0</v>
      </c>
      <c r="L788" s="3">
        <v>0</v>
      </c>
      <c r="M788" s="3">
        <v>0</v>
      </c>
      <c r="N788" s="2">
        <v>1308.46</v>
      </c>
      <c r="O788" s="3">
        <v>1.1849000000000001</v>
      </c>
      <c r="P788" s="3">
        <v>36.734099999999998</v>
      </c>
      <c r="Q788" s="11">
        <v>46318</v>
      </c>
      <c r="R788" s="2">
        <v>971.35</v>
      </c>
      <c r="S788" s="1">
        <v>3044.42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1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1537</v>
      </c>
      <c r="B789" s="1" t="s">
        <v>1538</v>
      </c>
      <c r="C789" s="1" t="s">
        <v>26</v>
      </c>
      <c r="D789" s="2">
        <v>1021.05</v>
      </c>
      <c r="E789" s="2">
        <v>2736.5841999999998</v>
      </c>
      <c r="F789" s="2">
        <v>2030.7292</v>
      </c>
      <c r="G789" s="2">
        <v>0</v>
      </c>
      <c r="H789" s="2">
        <v>2383.6567</v>
      </c>
      <c r="I789" s="3">
        <v>0.42830000000000001</v>
      </c>
      <c r="J789" s="3">
        <v>12.8506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46268</v>
      </c>
      <c r="R789" s="2">
        <v>999.7</v>
      </c>
      <c r="S789" s="1">
        <v>4500.3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1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1904</v>
      </c>
      <c r="B790" s="1" t="s">
        <v>1905</v>
      </c>
      <c r="C790" s="1" t="s">
        <v>26</v>
      </c>
      <c r="D790" s="2">
        <v>0</v>
      </c>
      <c r="E790" s="2">
        <v>0</v>
      </c>
      <c r="F790" s="2">
        <v>346.0299</v>
      </c>
      <c r="G790" s="2">
        <v>652.01859999999999</v>
      </c>
      <c r="H790" s="2">
        <v>499.02420000000001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24.68</v>
      </c>
      <c r="O790" s="3">
        <v>0</v>
      </c>
      <c r="P790" s="3">
        <v>0</v>
      </c>
      <c r="Q790" s="11">
        <v>46266</v>
      </c>
      <c r="R790" s="2">
        <v>395.8</v>
      </c>
      <c r="S790" s="1">
        <v>12.8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1539</v>
      </c>
      <c r="B791" s="1" t="s">
        <v>1540</v>
      </c>
      <c r="C791" s="1" t="s">
        <v>1314</v>
      </c>
      <c r="D791" s="2">
        <v>625</v>
      </c>
      <c r="E791" s="2">
        <v>0</v>
      </c>
      <c r="F791" s="2">
        <v>1</v>
      </c>
      <c r="G791" s="2">
        <v>0</v>
      </c>
      <c r="H791" s="2">
        <v>1</v>
      </c>
      <c r="I791" s="3">
        <v>625</v>
      </c>
      <c r="J791" s="3">
        <v>18768.768700000001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800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1541</v>
      </c>
      <c r="B792" s="1" t="s">
        <v>1542</v>
      </c>
      <c r="C792" s="1" t="s">
        <v>1314</v>
      </c>
      <c r="D792" s="2">
        <v>592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600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1543</v>
      </c>
      <c r="B793" s="1" t="s">
        <v>1544</v>
      </c>
      <c r="C793" s="1" t="s">
        <v>1314</v>
      </c>
      <c r="D793" s="2">
        <v>712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46041</v>
      </c>
      <c r="R793" s="2">
        <v>720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1545</v>
      </c>
      <c r="B794" s="1" t="s">
        <v>1546</v>
      </c>
      <c r="C794" s="1" t="s">
        <v>18</v>
      </c>
      <c r="D794" s="2">
        <v>772</v>
      </c>
      <c r="E794" s="2">
        <v>18</v>
      </c>
      <c r="F794" s="2">
        <v>20</v>
      </c>
      <c r="G794" s="2">
        <v>18</v>
      </c>
      <c r="H794" s="2">
        <v>18.666599999999999</v>
      </c>
      <c r="I794" s="3">
        <v>41.357199999999999</v>
      </c>
      <c r="J794" s="3">
        <v>1240.7584999999999</v>
      </c>
      <c r="K794" s="2">
        <v>0</v>
      </c>
      <c r="L794" s="3">
        <v>0</v>
      </c>
      <c r="M794" s="3">
        <v>0</v>
      </c>
      <c r="N794" s="2">
        <v>25</v>
      </c>
      <c r="O794" s="3">
        <v>29.8826</v>
      </c>
      <c r="P794" s="3">
        <v>926.43700000000001</v>
      </c>
      <c r="Q794" s="11">
        <v>46041</v>
      </c>
      <c r="R794" s="2">
        <v>900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1547</v>
      </c>
      <c r="B795" s="1" t="s">
        <v>1548</v>
      </c>
      <c r="C795" s="1" t="s">
        <v>18</v>
      </c>
      <c r="D795" s="2">
        <v>881</v>
      </c>
      <c r="E795" s="2">
        <v>0</v>
      </c>
      <c r="F795" s="2">
        <v>1</v>
      </c>
      <c r="G795" s="2">
        <v>2</v>
      </c>
      <c r="H795" s="2">
        <v>1.5</v>
      </c>
      <c r="I795" s="3">
        <v>587.33330000000001</v>
      </c>
      <c r="J795" s="3">
        <v>17620</v>
      </c>
      <c r="K795" s="2">
        <v>0</v>
      </c>
      <c r="L795" s="3">
        <v>0</v>
      </c>
      <c r="M795" s="3">
        <v>0</v>
      </c>
      <c r="N795" s="2">
        <v>1</v>
      </c>
      <c r="O795" s="3">
        <v>852.60810000000004</v>
      </c>
      <c r="P795" s="3">
        <v>26456.456399999999</v>
      </c>
      <c r="Q795" s="11">
        <v>46041</v>
      </c>
      <c r="R795" s="2">
        <v>900</v>
      </c>
      <c r="S795" s="1" t="s">
        <v>15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1549</v>
      </c>
      <c r="B796" s="1" t="s">
        <v>1550</v>
      </c>
      <c r="C796" s="1" t="s">
        <v>29</v>
      </c>
      <c r="D796" s="2">
        <v>9786</v>
      </c>
      <c r="E796" s="2">
        <v>20</v>
      </c>
      <c r="F796" s="2">
        <v>12</v>
      </c>
      <c r="G796" s="2">
        <v>67</v>
      </c>
      <c r="H796" s="2">
        <v>33</v>
      </c>
      <c r="I796" s="3">
        <v>296.54539999999997</v>
      </c>
      <c r="J796" s="3">
        <v>8896.3636000000006</v>
      </c>
      <c r="K796" s="2">
        <v>0</v>
      </c>
      <c r="L796" s="3">
        <v>0</v>
      </c>
      <c r="M796" s="3">
        <v>0</v>
      </c>
      <c r="N796" s="2">
        <v>25</v>
      </c>
      <c r="O796" s="3">
        <v>378.79719999999998</v>
      </c>
      <c r="P796" s="3">
        <v>11743.6697</v>
      </c>
      <c r="Q796" s="11">
        <v>46041</v>
      </c>
      <c r="R796" s="2">
        <v>10000</v>
      </c>
      <c r="S796" s="1" t="s">
        <v>15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  <c r="AD796" t="b">
        <f>COUNTIF(CategoryLists!$A:$A,A796)&gt;0</f>
        <v>0</v>
      </c>
    </row>
    <row r="797" spans="1:30" x14ac:dyDescent="0.25">
      <c r="A797" s="1" t="s">
        <v>1551</v>
      </c>
      <c r="B797" s="1" t="s">
        <v>1552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481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1553</v>
      </c>
      <c r="B798" s="1" t="s">
        <v>1554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44939</v>
      </c>
      <c r="R798" s="2">
        <v>21</v>
      </c>
      <c r="S798" s="1">
        <v>914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1555</v>
      </c>
      <c r="B799" s="1" t="s">
        <v>1556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45063</v>
      </c>
      <c r="R799" s="2">
        <v>48</v>
      </c>
      <c r="S799" s="1">
        <v>240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1557</v>
      </c>
      <c r="B800" s="1" t="s">
        <v>1558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45063</v>
      </c>
      <c r="R800" s="2">
        <v>80</v>
      </c>
      <c r="S800" s="1">
        <v>1000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1559</v>
      </c>
      <c r="B801" s="1" t="s">
        <v>1560</v>
      </c>
      <c r="C801" s="1" t="s">
        <v>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44699</v>
      </c>
      <c r="R801" s="2">
        <v>120</v>
      </c>
      <c r="S801" s="1">
        <v>336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1561</v>
      </c>
      <c r="B802" s="1" t="s">
        <v>1562</v>
      </c>
      <c r="C802" s="1" t="s">
        <v>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44718</v>
      </c>
      <c r="R802" s="2">
        <v>360</v>
      </c>
      <c r="S802" s="1">
        <v>40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1563</v>
      </c>
      <c r="B803" s="1" t="s">
        <v>1564</v>
      </c>
      <c r="C803" s="1" t="s">
        <v>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71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45765</v>
      </c>
      <c r="R803" s="2">
        <v>5430</v>
      </c>
      <c r="S803" s="1">
        <v>877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1565</v>
      </c>
      <c r="B804" s="1" t="s">
        <v>1566</v>
      </c>
      <c r="C804" s="1" t="s">
        <v>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45765</v>
      </c>
      <c r="R804" s="2">
        <v>600</v>
      </c>
      <c r="S804" s="1">
        <v>780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1567</v>
      </c>
      <c r="B805" s="1" t="s">
        <v>1568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4</v>
      </c>
      <c r="S805" s="1">
        <v>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1569</v>
      </c>
      <c r="B806" s="1" t="s">
        <v>1570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3</v>
      </c>
      <c r="S806" s="1">
        <v>1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1571</v>
      </c>
      <c r="B807" s="1" t="s">
        <v>1572</v>
      </c>
      <c r="C807" s="1" t="s">
        <v>516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46128</v>
      </c>
      <c r="R807" s="2">
        <v>1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  <c r="AD807" t="b">
        <f>COUNTIF(CategoryLists!$A:$A,A807)&gt;0</f>
        <v>0</v>
      </c>
    </row>
    <row r="808" spans="1:30" x14ac:dyDescent="0.25">
      <c r="A808" s="1" t="s">
        <v>1573</v>
      </c>
      <c r="B808" s="1" t="s">
        <v>1574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1575</v>
      </c>
      <c r="B809" s="1" t="s">
        <v>1576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 t="s">
        <v>15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1577</v>
      </c>
      <c r="B810" s="1" t="s">
        <v>1578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46128</v>
      </c>
      <c r="R810" s="2">
        <v>1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1579</v>
      </c>
      <c r="B811" s="1" t="s">
        <v>1580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 t="s">
        <v>15</v>
      </c>
      <c r="R811" s="2" t="s">
        <v>15</v>
      </c>
      <c r="S811" s="1">
        <v>2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1581</v>
      </c>
      <c r="B812" s="1" t="s">
        <v>1582</v>
      </c>
      <c r="C812" s="1" t="s">
        <v>516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>
        <v>1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  <c r="AD812" t="b">
        <f>COUNTIF(CategoryLists!$A:$A,A812)&gt;0</f>
        <v>0</v>
      </c>
    </row>
    <row r="813" spans="1:30" x14ac:dyDescent="0.25">
      <c r="A813" s="1" t="s">
        <v>1583</v>
      </c>
      <c r="B813" s="1" t="s">
        <v>1584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1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s="1">
        <v>9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1585</v>
      </c>
      <c r="B814" s="1" t="s">
        <v>1586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 t="s">
        <v>15</v>
      </c>
      <c r="R814" s="2" t="s">
        <v>15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1587</v>
      </c>
      <c r="B815" s="1" t="s">
        <v>1588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45636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1589</v>
      </c>
      <c r="B816" s="1" t="s">
        <v>1590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1591</v>
      </c>
      <c r="B817" s="1" t="s">
        <v>1592</v>
      </c>
      <c r="C817" s="1" t="s">
        <v>516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3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1593</v>
      </c>
      <c r="B818" s="1" t="s">
        <v>1594</v>
      </c>
      <c r="C818" s="1" t="s">
        <v>516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0</v>
      </c>
      <c r="AD818" t="b">
        <f>COUNTIF(CategoryLists!$A:$A,A818)&gt;0</f>
        <v>0</v>
      </c>
    </row>
    <row r="819" spans="1:30" x14ac:dyDescent="0.25">
      <c r="A819" s="1" t="s">
        <v>1595</v>
      </c>
      <c r="B819" s="1" t="s">
        <v>1596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15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1597</v>
      </c>
      <c r="B820" s="1" t="s">
        <v>1598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1599</v>
      </c>
      <c r="B821" s="1" t="s">
        <v>1600</v>
      </c>
      <c r="C821" s="1" t="s">
        <v>516</v>
      </c>
      <c r="D821" s="2">
        <v>2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2</v>
      </c>
      <c r="S821" s="1">
        <v>3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1601</v>
      </c>
      <c r="B822" s="1" t="s">
        <v>1602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>
        <v>2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1603</v>
      </c>
      <c r="B823" s="1" t="s">
        <v>1604</v>
      </c>
      <c r="C823" s="1" t="s">
        <v>516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  <c r="AD823" t="b">
        <f>COUNTIF(CategoryLists!$A:$A,A823)&gt;0</f>
        <v>0</v>
      </c>
    </row>
    <row r="824" spans="1:30" x14ac:dyDescent="0.25">
      <c r="A824" s="1" t="s">
        <v>1605</v>
      </c>
      <c r="B824" s="1" t="s">
        <v>1606</v>
      </c>
      <c r="C824" s="1" t="s">
        <v>516</v>
      </c>
      <c r="D824" s="2">
        <v>1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1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0</v>
      </c>
      <c r="AD824" t="b">
        <f>COUNTIF(CategoryLists!$A:$A,A824)&gt;0</f>
        <v>0</v>
      </c>
    </row>
    <row r="825" spans="1:30" x14ac:dyDescent="0.25">
      <c r="A825" s="1" t="s">
        <v>1607</v>
      </c>
      <c r="B825" s="1" t="s">
        <v>1608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15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1609</v>
      </c>
      <c r="B826" s="1" t="s">
        <v>1610</v>
      </c>
      <c r="C826" s="1" t="s">
        <v>516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15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1611</v>
      </c>
      <c r="B827" s="1" t="s">
        <v>1612</v>
      </c>
      <c r="C827" s="1" t="s">
        <v>516</v>
      </c>
      <c r="D827" s="2">
        <v>0</v>
      </c>
      <c r="E827" s="2">
        <v>0</v>
      </c>
      <c r="F827" s="2">
        <v>1</v>
      </c>
      <c r="G827" s="2">
        <v>0</v>
      </c>
      <c r="H827" s="2">
        <v>1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1613</v>
      </c>
      <c r="B828" s="1" t="s">
        <v>1614</v>
      </c>
      <c r="C828" s="1" t="s">
        <v>516</v>
      </c>
      <c r="D828" s="2">
        <v>0</v>
      </c>
      <c r="E828" s="2">
        <v>0</v>
      </c>
      <c r="F828" s="2">
        <v>1</v>
      </c>
      <c r="G828" s="2">
        <v>0</v>
      </c>
      <c r="H828" s="2">
        <v>1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1615</v>
      </c>
      <c r="B829" s="1" t="s">
        <v>1616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46078</v>
      </c>
      <c r="R829" s="2">
        <v>3</v>
      </c>
      <c r="S829" s="1">
        <v>4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1617</v>
      </c>
      <c r="B830" s="1" t="s">
        <v>1618</v>
      </c>
      <c r="C830" s="1" t="s">
        <v>23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46078</v>
      </c>
      <c r="R830" s="2">
        <v>2</v>
      </c>
      <c r="S830" s="1">
        <v>3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1619</v>
      </c>
      <c r="B831" s="1" t="s">
        <v>1620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1621</v>
      </c>
      <c r="B832" s="1" t="s">
        <v>1622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1623</v>
      </c>
      <c r="B833" s="1" t="s">
        <v>1624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s="1">
        <v>1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1625</v>
      </c>
      <c r="B834" s="1" t="s">
        <v>1626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s="1">
        <v>1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1627</v>
      </c>
      <c r="B835" s="1" t="s">
        <v>1628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1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1629</v>
      </c>
      <c r="B836" s="1" t="s">
        <v>1630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1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1631</v>
      </c>
      <c r="B837" s="1" t="s">
        <v>1632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1633</v>
      </c>
      <c r="B838" s="1" t="s">
        <v>1634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>
        <v>2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1635</v>
      </c>
      <c r="B839" s="1" t="s">
        <v>1636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1637</v>
      </c>
      <c r="B840" s="1" t="s">
        <v>1638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1639</v>
      </c>
      <c r="B841" s="1" t="s">
        <v>1640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1641</v>
      </c>
      <c r="B842" s="1" t="s">
        <v>1642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2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1643</v>
      </c>
      <c r="B843" s="1" t="s">
        <v>1644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2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1645</v>
      </c>
      <c r="B844" s="1" t="s">
        <v>1646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1647</v>
      </c>
      <c r="B845" s="1" t="s">
        <v>1648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1649</v>
      </c>
      <c r="B846" s="1" t="s">
        <v>1650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1651</v>
      </c>
      <c r="B847" s="1" t="s">
        <v>1652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4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1653</v>
      </c>
      <c r="B848" s="1" t="s">
        <v>1654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4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1655</v>
      </c>
      <c r="B849" s="1" t="s">
        <v>1656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1657</v>
      </c>
      <c r="B850" s="1" t="s">
        <v>1658</v>
      </c>
      <c r="C850" s="1" t="s">
        <v>516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1659</v>
      </c>
      <c r="B851" s="1" t="s">
        <v>1660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45720</v>
      </c>
      <c r="R851" s="2">
        <v>2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1661</v>
      </c>
      <c r="B852" s="1" t="s">
        <v>1662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45720</v>
      </c>
      <c r="R852" s="2">
        <v>3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1663</v>
      </c>
      <c r="B853" s="1" t="s">
        <v>1664</v>
      </c>
      <c r="C853" s="1" t="s">
        <v>516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1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1665</v>
      </c>
      <c r="B854" s="1" t="s">
        <v>1666</v>
      </c>
      <c r="C854" s="1" t="s">
        <v>516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15</v>
      </c>
      <c r="R854" s="2" t="s">
        <v>15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  <c r="AD854" t="b">
        <f>COUNTIF(CategoryLists!$A:$A,A854)&gt;0</f>
        <v>0</v>
      </c>
    </row>
    <row r="855" spans="1:30" x14ac:dyDescent="0.25">
      <c r="A855" s="1" t="s">
        <v>1667</v>
      </c>
      <c r="B855" s="1" t="s">
        <v>1668</v>
      </c>
      <c r="C855" s="1" t="s">
        <v>516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15</v>
      </c>
      <c r="R855" s="2" t="s">
        <v>15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1669</v>
      </c>
      <c r="B856" s="1" t="s">
        <v>1670</v>
      </c>
      <c r="C856" s="1" t="s">
        <v>516</v>
      </c>
      <c r="D856" s="2">
        <v>0</v>
      </c>
      <c r="E856" s="2">
        <v>1</v>
      </c>
      <c r="F856" s="2">
        <v>0</v>
      </c>
      <c r="G856" s="2">
        <v>0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2</v>
      </c>
      <c r="O856" s="3">
        <v>0</v>
      </c>
      <c r="P856" s="3">
        <v>0</v>
      </c>
      <c r="Q856" s="11">
        <v>46141</v>
      </c>
      <c r="R856" s="2">
        <v>2</v>
      </c>
      <c r="S856" s="1">
        <v>8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1671</v>
      </c>
      <c r="B857" s="1" t="s">
        <v>1672</v>
      </c>
      <c r="C857" s="1" t="s">
        <v>516</v>
      </c>
      <c r="D857" s="2">
        <v>2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46010</v>
      </c>
      <c r="R857" s="2">
        <v>2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1673</v>
      </c>
      <c r="B858" s="1" t="s">
        <v>1674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46035</v>
      </c>
      <c r="R858" s="2">
        <v>2</v>
      </c>
      <c r="S858" s="1" t="s">
        <v>15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1675</v>
      </c>
      <c r="B859" s="1" t="s">
        <v>1676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 t="s">
        <v>15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1677</v>
      </c>
      <c r="B860" s="1" t="s">
        <v>1678</v>
      </c>
      <c r="C860" s="1" t="s">
        <v>516</v>
      </c>
      <c r="D860" s="2">
        <v>0</v>
      </c>
      <c r="E860" s="2">
        <v>0</v>
      </c>
      <c r="F860" s="2">
        <v>0</v>
      </c>
      <c r="G860" s="2">
        <v>1</v>
      </c>
      <c r="H860" s="2">
        <v>1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46141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1679</v>
      </c>
      <c r="B861" s="1" t="s">
        <v>1680</v>
      </c>
      <c r="C861" s="1" t="s">
        <v>516</v>
      </c>
      <c r="D861" s="2">
        <v>0</v>
      </c>
      <c r="E861" s="2">
        <v>0</v>
      </c>
      <c r="F861" s="2">
        <v>0</v>
      </c>
      <c r="G861" s="2">
        <v>1</v>
      </c>
      <c r="H861" s="2">
        <v>1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46141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1681</v>
      </c>
      <c r="B862" s="1" t="s">
        <v>1903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1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1682</v>
      </c>
      <c r="B863" s="1" t="s">
        <v>1683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1684</v>
      </c>
      <c r="B864" s="1" t="s">
        <v>1685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1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1686</v>
      </c>
      <c r="B865" s="1" t="s">
        <v>1687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1688</v>
      </c>
      <c r="B866" s="1" t="s">
        <v>1689</v>
      </c>
      <c r="C866" s="1" t="s">
        <v>516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 t="s">
        <v>15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1690</v>
      </c>
      <c r="B867" s="1" t="s">
        <v>1691</v>
      </c>
      <c r="C867" s="1" t="s">
        <v>516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46128</v>
      </c>
      <c r="R867" s="2">
        <v>1</v>
      </c>
      <c r="S867" s="1" t="s">
        <v>15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1692</v>
      </c>
      <c r="B868" s="1" t="s">
        <v>1693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46128</v>
      </c>
      <c r="R868" s="2">
        <v>1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1921</v>
      </c>
      <c r="B869" s="1" t="s">
        <v>1922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1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1875</v>
      </c>
      <c r="B870" s="1" t="s">
        <v>1876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>
        <v>2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1877</v>
      </c>
      <c r="B871" s="1" t="s">
        <v>1878</v>
      </c>
      <c r="C871" s="1" t="s">
        <v>516</v>
      </c>
      <c r="D871" s="2">
        <v>1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>
        <v>2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0</v>
      </c>
      <c r="AD871" t="b">
        <f>COUNTIF(CategoryLists!$A:$A,A871)&gt;0</f>
        <v>0</v>
      </c>
    </row>
    <row r="872" spans="1:30" x14ac:dyDescent="0.25">
      <c r="A872" s="1" t="s">
        <v>1940</v>
      </c>
      <c r="B872" s="1" t="s">
        <v>1941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 t="s">
        <v>15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1694</v>
      </c>
      <c r="B873" s="1" t="s">
        <v>1695</v>
      </c>
      <c r="C873" s="1" t="s">
        <v>516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15</v>
      </c>
      <c r="R873" s="2" t="s">
        <v>15</v>
      </c>
      <c r="S873" s="1" t="s">
        <v>15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1942</v>
      </c>
      <c r="B874" s="1" t="s">
        <v>1943</v>
      </c>
      <c r="C874" s="1" t="s">
        <v>516</v>
      </c>
      <c r="D874" s="2">
        <v>1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15</v>
      </c>
      <c r="R874" s="2" t="s">
        <v>15</v>
      </c>
      <c r="S874" s="1">
        <v>4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0</v>
      </c>
      <c r="AD874" t="b">
        <f>COUNTIF(CategoryLists!$A:$A,A874)&gt;0</f>
        <v>0</v>
      </c>
    </row>
    <row r="875" spans="1:30" x14ac:dyDescent="0.25">
      <c r="A875" s="1" t="s">
        <v>1696</v>
      </c>
      <c r="B875" s="1" t="s">
        <v>1697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968</v>
      </c>
      <c r="S875" s="1">
        <v>1340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1699</v>
      </c>
      <c r="B876" s="1" t="s">
        <v>1700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700</v>
      </c>
      <c r="S876" s="1">
        <v>4400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1701</v>
      </c>
      <c r="B877" s="1" t="s">
        <v>1702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44676</v>
      </c>
      <c r="R877" s="2">
        <v>232</v>
      </c>
      <c r="S877" s="1">
        <v>555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1703</v>
      </c>
      <c r="B878" s="1" t="s">
        <v>1704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44670</v>
      </c>
      <c r="R878" s="2">
        <v>900</v>
      </c>
      <c r="S878" s="1">
        <v>800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1705</v>
      </c>
      <c r="B879" s="1" t="s">
        <v>1706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400</v>
      </c>
      <c r="S879" s="1">
        <v>820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1707</v>
      </c>
      <c r="B880" s="1" t="s">
        <v>1708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</v>
      </c>
      <c r="S880" s="1">
        <v>260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1709</v>
      </c>
      <c r="B881" s="1" t="s">
        <v>1710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600</v>
      </c>
      <c r="S881" s="1">
        <v>450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1711</v>
      </c>
      <c r="B882" s="1" t="s">
        <v>1712</v>
      </c>
      <c r="C882" s="1" t="s">
        <v>26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44670</v>
      </c>
      <c r="R882" s="2">
        <v>1300</v>
      </c>
      <c r="S882" s="1">
        <v>100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1713</v>
      </c>
      <c r="B883" s="1" t="s">
        <v>1714</v>
      </c>
      <c r="C883" s="1" t="s">
        <v>1698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15</v>
      </c>
      <c r="R883" s="2" t="s">
        <v>15</v>
      </c>
      <c r="S883" s="1" t="s">
        <v>15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1715</v>
      </c>
      <c r="B884" s="1" t="s">
        <v>1716</v>
      </c>
      <c r="C884" s="1" t="s">
        <v>1698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15</v>
      </c>
      <c r="R884" s="2" t="s">
        <v>15</v>
      </c>
      <c r="S884" s="1" t="s">
        <v>15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1717</v>
      </c>
      <c r="B885" s="1" t="s">
        <v>1718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</v>
      </c>
      <c r="S885" s="1">
        <v>90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1719</v>
      </c>
      <c r="B886" s="1" t="s">
        <v>1720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44592</v>
      </c>
      <c r="R886" s="2">
        <v>130</v>
      </c>
      <c r="S886" s="1">
        <v>230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1721</v>
      </c>
      <c r="B887" s="1" t="s">
        <v>1722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44659</v>
      </c>
      <c r="R887" s="2">
        <v>200</v>
      </c>
      <c r="S887" s="1">
        <v>220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1723</v>
      </c>
      <c r="B888" s="1" t="s">
        <v>1724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44599</v>
      </c>
      <c r="R888" s="2">
        <v>1</v>
      </c>
      <c r="S888" s="1" t="s">
        <v>15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1725</v>
      </c>
      <c r="B889" s="1" t="s">
        <v>1726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44592</v>
      </c>
      <c r="R889" s="2">
        <v>100</v>
      </c>
      <c r="S889" s="1">
        <v>200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1727</v>
      </c>
      <c r="B890" s="1" t="s">
        <v>1728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44659</v>
      </c>
      <c r="R890" s="2">
        <v>100</v>
      </c>
      <c r="S890" s="1">
        <v>190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1729</v>
      </c>
      <c r="B891" s="1" t="s">
        <v>1730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44659</v>
      </c>
      <c r="R891" s="2">
        <v>100</v>
      </c>
      <c r="S891" s="1">
        <v>160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1731</v>
      </c>
      <c r="B892" s="1" t="s">
        <v>1732</v>
      </c>
      <c r="C892" s="1" t="s">
        <v>26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>
        <v>60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1733</v>
      </c>
      <c r="B893" s="1" t="s">
        <v>1734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44670</v>
      </c>
      <c r="R893" s="2">
        <v>400</v>
      </c>
      <c r="S893" s="1">
        <v>1020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1735</v>
      </c>
      <c r="B894" s="1" t="s">
        <v>1736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44665</v>
      </c>
      <c r="R894" s="2">
        <v>50</v>
      </c>
      <c r="S894" s="1">
        <v>48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1737</v>
      </c>
      <c r="B895" s="1" t="s">
        <v>1738</v>
      </c>
      <c r="C895" s="1" t="s">
        <v>26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1739</v>
      </c>
      <c r="B896" s="1" t="s">
        <v>1740</v>
      </c>
      <c r="C896" s="1" t="s">
        <v>1698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1741</v>
      </c>
      <c r="B897" s="1" t="s">
        <v>1742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1743</v>
      </c>
      <c r="B898" s="1" t="s">
        <v>1744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1745</v>
      </c>
      <c r="B899" s="1" t="s">
        <v>1746</v>
      </c>
      <c r="C899" s="1" t="s">
        <v>52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 t="s">
        <v>15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1747</v>
      </c>
      <c r="B900" s="1" t="s">
        <v>1748</v>
      </c>
      <c r="C900" s="1" t="s">
        <v>52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 t="s">
        <v>15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1749</v>
      </c>
      <c r="B901" s="1" t="s">
        <v>1750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>
        <v>50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1751</v>
      </c>
      <c r="B902" s="1" t="s">
        <v>1752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100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1753</v>
      </c>
      <c r="B903" s="1" t="s">
        <v>1754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1755</v>
      </c>
      <c r="B904" s="1" t="s">
        <v>1756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 t="s">
        <v>15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1757</v>
      </c>
      <c r="B905" s="1" t="s">
        <v>1758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432</v>
      </c>
      <c r="S905" s="1">
        <v>1482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1759</v>
      </c>
      <c r="B906" s="1" t="s">
        <v>1760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1761</v>
      </c>
      <c r="B907" s="1" t="s">
        <v>1762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>
        <v>45328</v>
      </c>
      <c r="R907" s="2">
        <v>144</v>
      </c>
      <c r="S907" s="1">
        <v>544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1763</v>
      </c>
      <c r="B908" s="1" t="s">
        <v>1764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>
        <v>924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1765</v>
      </c>
      <c r="B909" s="1" t="s">
        <v>1766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1767</v>
      </c>
      <c r="B910" s="1" t="s">
        <v>1768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>
        <v>44651</v>
      </c>
      <c r="R910" s="2">
        <v>1</v>
      </c>
      <c r="S910" s="1">
        <v>652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1769</v>
      </c>
      <c r="B911" s="1" t="s">
        <v>1770</v>
      </c>
      <c r="C911" s="1" t="s">
        <v>23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>
        <v>45328</v>
      </c>
      <c r="R911" s="2">
        <v>855</v>
      </c>
      <c r="S911" s="1">
        <v>800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1771</v>
      </c>
      <c r="B912" s="1" t="s">
        <v>1772</v>
      </c>
      <c r="C912" s="1" t="s">
        <v>23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>
        <v>50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1773</v>
      </c>
      <c r="B913" s="1" t="s">
        <v>1774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1775</v>
      </c>
      <c r="B914" s="1" t="s">
        <v>1776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1777</v>
      </c>
      <c r="B915" s="1" t="s">
        <v>1778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1779</v>
      </c>
      <c r="B916" s="1" t="s">
        <v>1780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1781</v>
      </c>
      <c r="B917" s="1" t="s">
        <v>1782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1783</v>
      </c>
      <c r="B918" s="1" t="s">
        <v>1784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1785</v>
      </c>
      <c r="B919" s="1" t="s">
        <v>1786</v>
      </c>
      <c r="C919" s="1" t="s">
        <v>52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1787</v>
      </c>
      <c r="B920" s="1" t="s">
        <v>1788</v>
      </c>
      <c r="C920" s="1" t="s">
        <v>52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1789</v>
      </c>
      <c r="B921" s="1" t="s">
        <v>1790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1791</v>
      </c>
      <c r="B922" s="1" t="s">
        <v>1792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1793</v>
      </c>
      <c r="B923" s="1" t="s">
        <v>1794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1795</v>
      </c>
      <c r="B924" s="1" t="s">
        <v>1796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1797</v>
      </c>
      <c r="B925" s="1" t="s">
        <v>1798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1799</v>
      </c>
      <c r="B926" s="1" t="s">
        <v>1800</v>
      </c>
      <c r="C926" s="1" t="s">
        <v>26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1801</v>
      </c>
      <c r="B927" s="1" t="s">
        <v>1802</v>
      </c>
      <c r="C927" s="1" t="s">
        <v>26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1803</v>
      </c>
      <c r="B928" s="1" t="s">
        <v>1804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1805</v>
      </c>
      <c r="B929" s="1" t="s">
        <v>1806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1807</v>
      </c>
      <c r="B930" s="1" t="s">
        <v>1808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1809</v>
      </c>
      <c r="B931" s="1" t="s">
        <v>1810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1811</v>
      </c>
      <c r="B932" s="1" t="s">
        <v>1812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1813</v>
      </c>
      <c r="B933" s="1" t="s">
        <v>1814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1815</v>
      </c>
      <c r="B934" s="1" t="s">
        <v>1816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1817</v>
      </c>
      <c r="B935" s="1" t="s">
        <v>1818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1819</v>
      </c>
      <c r="B936" s="1" t="s">
        <v>1820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1821</v>
      </c>
      <c r="B937" s="1" t="s">
        <v>1822</v>
      </c>
      <c r="C937" s="1" t="s">
        <v>52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1823</v>
      </c>
      <c r="B938" s="1" t="s">
        <v>1824</v>
      </c>
      <c r="C938" s="1" t="s">
        <v>52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1825</v>
      </c>
      <c r="B939" s="1" t="s">
        <v>1826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A940" s="1" t="s">
        <v>1827</v>
      </c>
      <c r="B940" s="1" t="s">
        <v>1828</v>
      </c>
      <c r="C940" s="1" t="s">
        <v>26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3">
        <v>0</v>
      </c>
      <c r="K940" s="2">
        <v>0</v>
      </c>
      <c r="L940" s="3">
        <v>0</v>
      </c>
      <c r="M940" s="3">
        <v>0</v>
      </c>
      <c r="N940" s="2">
        <v>0</v>
      </c>
      <c r="O940" s="3">
        <v>0</v>
      </c>
      <c r="P940" s="3">
        <v>0</v>
      </c>
      <c r="Q940" s="11" t="s">
        <v>15</v>
      </c>
      <c r="R940" s="2" t="s">
        <v>15</v>
      </c>
      <c r="S940" s="1" t="s">
        <v>15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1</v>
      </c>
      <c r="AD940" t="b">
        <f>COUNTIF(CategoryLists!$A:$A,A940)&gt;0</f>
        <v>0</v>
      </c>
    </row>
    <row r="941" spans="1:30" x14ac:dyDescent="0.25">
      <c r="A941" s="1" t="s">
        <v>1829</v>
      </c>
      <c r="B941" s="1" t="s">
        <v>1830</v>
      </c>
      <c r="C941" s="1" t="s">
        <v>26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3">
        <v>0</v>
      </c>
      <c r="K941" s="2">
        <v>0</v>
      </c>
      <c r="L941" s="3">
        <v>0</v>
      </c>
      <c r="M941" s="3">
        <v>0</v>
      </c>
      <c r="N941" s="2">
        <v>0</v>
      </c>
      <c r="O941" s="3">
        <v>0</v>
      </c>
      <c r="P941" s="3">
        <v>0</v>
      </c>
      <c r="Q941" s="11" t="s">
        <v>15</v>
      </c>
      <c r="R941" s="2" t="s">
        <v>15</v>
      </c>
      <c r="S941" s="1" t="s">
        <v>15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1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2779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169.56700000000001</v>
      </c>
      <c r="G2" s="8" cm="1">
        <f t="array" ref="G2">IFERROR(INDEX(Data!$N$2:$N$5000,$J2),"")</f>
        <v>500</v>
      </c>
      <c r="H2" s="8" cm="1">
        <f t="array" ref="H2">IFERROR(INDEX(Data!$P$2:$P$5000,$J2),"")</f>
        <v>166.7406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1025</v>
      </c>
      <c r="E3" s="8" cm="1">
        <f t="array" ref="E3">IFERROR(INDEX(Data!$H$2:$H$5000,$J3),"")</f>
        <v>2275</v>
      </c>
      <c r="F3" s="8" cm="1">
        <f t="array" ref="F3">IFERROR(INDEX(Data!$J$2:$J$5000,$J3),"")</f>
        <v>13.516400000000001</v>
      </c>
      <c r="G3" s="8" cm="1">
        <f t="array" ref="G3">IFERROR(INDEX(Data!$N$2:$N$5000,$J3),"")</f>
        <v>1125</v>
      </c>
      <c r="H3" s="8" cm="1">
        <f t="array" ref="H3">IFERROR(INDEX(Data!$P$2:$P$5000,$J3),"")</f>
        <v>27.333300000000001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645.08000000000004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135.98089999999999</v>
      </c>
      <c r="G4" s="8" cm="1">
        <f t="array" ref="G4">IFERROR(INDEX(Data!$N$2:$N$5000,$J4),"")</f>
        <v>85.019900000000007</v>
      </c>
      <c r="H4" s="8" cm="1">
        <f t="array" ref="H4">IFERROR(INDEX(Data!$P$2:$P$5000,$J4),"")</f>
        <v>227.62970000000001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225.94990000000001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44.983899999999998</v>
      </c>
      <c r="G5" s="8" cm="1">
        <f t="array" ref="G5">IFERROR(INDEX(Data!$N$2:$N$5000,$J5),"")</f>
        <v>226.15</v>
      </c>
      <c r="H5" s="8" cm="1">
        <f t="array" ref="H5">IFERROR(INDEX(Data!$P$2:$P$5000,$J5),"")</f>
        <v>29.973500000000001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220.4504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31.3246</v>
      </c>
      <c r="G6" s="8" cm="1">
        <f t="array" ref="G6">IFERROR(INDEX(Data!$N$2:$N$5000,$J6),"")</f>
        <v>80.049599999999998</v>
      </c>
      <c r="H6" s="8" cm="1">
        <f t="array" ref="H6">IFERROR(INDEX(Data!$P$2:$P$5000,$J6),"")</f>
        <v>82.618200000000002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635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</v>
      </c>
      <c r="E10" s="8" cm="1">
        <f t="array" ref="E10">IFERROR(INDEX(Data!$H$2:$H$5000,$J10),"")</f>
        <v>5.3333000000000004</v>
      </c>
      <c r="F10" s="8" cm="1">
        <f t="array" ref="F10">IFERROR(INDEX(Data!$J$2:$J$5000,$J10),"")</f>
        <v>39.392200000000003</v>
      </c>
      <c r="G10" s="8" cm="1">
        <f t="array" ref="G10">IFERROR(INDEX(Data!$N$2:$N$5000,$J10),"")</f>
        <v>15</v>
      </c>
      <c r="H10" s="8" cm="1">
        <f t="array" ref="H10">IFERROR(INDEX(Data!$P$2:$P$5000,$J10),"")</f>
        <v>14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347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</v>
      </c>
      <c r="E11" s="8" cm="1">
        <f t="array" ref="E11">IFERROR(INDEX(Data!$H$2:$H$5000,$J11),"")</f>
        <v>10.333299999999999</v>
      </c>
      <c r="F11" s="8" cm="1">
        <f t="array" ref="F11">IFERROR(INDEX(Data!$J$2:$J$5000,$J11),"")</f>
        <v>14.518000000000001</v>
      </c>
      <c r="G11" s="8" cm="1">
        <f t="array" ref="G11">IFERROR(INDEX(Data!$N$2:$N$5000,$J11),"")</f>
        <v>6</v>
      </c>
      <c r="H11" s="8" cm="1">
        <f t="array" ref="H11">IFERROR(INDEX(Data!$P$2:$P$5000,$J11),"")</f>
        <v>25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346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340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341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632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13185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465.1712</v>
      </c>
      <c r="G2" s="8" cm="1">
        <f t="array" ref="G2">IFERROR(INDEX(Data!$N$2:$N$5000,$J2),"")</f>
        <v>1139</v>
      </c>
      <c r="H2" s="8" cm="1">
        <f t="array" ref="H2">IFERROR(INDEX(Data!$P$2:$P$5000,$J2),"")</f>
        <v>347.27890000000002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739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97.522900000000007</v>
      </c>
      <c r="G3" s="8" cm="1">
        <f t="array" ref="G3">IFERROR(INDEX(Data!$N$2:$N$5000,$J3),"")</f>
        <v>226</v>
      </c>
      <c r="H3" s="8" cm="1">
        <f t="array" ref="H3">IFERROR(INDEX(Data!$P$2:$P$5000,$J3),"")</f>
        <v>98.097700000000003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1292</v>
      </c>
      <c r="E2" s="8" cm="1">
        <f t="array" ref="E2">IFERROR(INDEX(Data!$H$2:$H$5000,$J2),"")</f>
        <v>20</v>
      </c>
      <c r="F2" s="8" cm="1">
        <f t="array" ref="F2">IFERROR(INDEX(Data!$J$2:$J$5000,$J2),"")</f>
        <v>1938.1938</v>
      </c>
      <c r="G2" s="8" cm="1">
        <f t="array" ref="G2">IFERROR(INDEX(Data!$N$2:$N$5000,$J2),"")</f>
        <v>32</v>
      </c>
      <c r="H2" s="8" cm="1">
        <f t="array" ref="H2">IFERROR(INDEX(Data!$P$2:$P$5000,$J2),"")</f>
        <v>1211.3257000000001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16966.966899999999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599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399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579.26819999999998</v>
      </c>
      <c r="G4" s="8" cm="1">
        <f t="array" ref="G4">IFERROR(INDEX(Data!$N$2:$N$5000,$J4),"")</f>
        <v>23</v>
      </c>
      <c r="H4" s="8" cm="1">
        <f t="array" ref="H4">IFERROR(INDEX(Data!$P$2:$P$5000,$J4),"")</f>
        <v>520.48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596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270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276.1583</v>
      </c>
      <c r="G5" s="8" cm="1">
        <f t="array" ref="G5">IFERROR(INDEX(Data!$N$2:$N$5000,$J5),"")</f>
        <v>24</v>
      </c>
      <c r="H5" s="8" cm="1">
        <f t="array" ref="H5">IFERROR(INDEX(Data!$P$2:$P$5000,$J5),"")</f>
        <v>337.5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595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164</v>
      </c>
      <c r="E6" s="8" cm="1">
        <f t="array" ref="E6">IFERROR(INDEX(Data!$H$2:$H$5000,$J6),"")</f>
        <v>47</v>
      </c>
      <c r="F6" s="8" cm="1">
        <f t="array" ref="F6">IFERROR(INDEX(Data!$J$2:$J$5000,$J6),"")</f>
        <v>104.6853</v>
      </c>
      <c r="G6" s="8" cm="1">
        <f t="array" ref="G6">IFERROR(INDEX(Data!$N$2:$N$5000,$J6),"")</f>
        <v>69</v>
      </c>
      <c r="H6" s="8" cm="1">
        <f t="array" ref="H6">IFERROR(INDEX(Data!$P$2:$P$5000,$J6),"")</f>
        <v>71.304299999999998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594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600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601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570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571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580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581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590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591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PAS0026</v>
      </c>
      <c r="B2" s="7" t="str" cm="1">
        <f t="array" ref="B2">IFERROR(INDEX(Data!$B$2:$B$5000,$J2),"")</f>
        <v>Crr Rock'n Batter Skin On Fries 9x9mm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213</v>
      </c>
      <c r="E2" s="8" cm="1">
        <f t="array" ref="E2">IFERROR(INDEX(Data!$H$2:$H$5000,$J2),"")</f>
        <v>31.5</v>
      </c>
      <c r="F2" s="8" cm="1">
        <f t="array" ref="F2">IFERROR(INDEX(Data!$J$2:$J$5000,$J2),"")</f>
        <v>202.8571</v>
      </c>
      <c r="G2" s="8" cm="1">
        <f t="array" ref="G2">IFERROR(INDEX(Data!$N$2:$N$5000,$J2),"")</f>
        <v>87</v>
      </c>
      <c r="H2" s="8" cm="1">
        <f t="array" ref="H2">IFERROR(INDEX(Data!$P$2:$P$5000,$J2),"")</f>
        <v>73.4482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280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162</v>
      </c>
      <c r="E3" s="8" cm="1">
        <f t="array" ref="E3">IFERROR(INDEX(Data!$H$2:$H$5000,$J3),"")</f>
        <v>40</v>
      </c>
      <c r="F3" s="8" cm="1">
        <f t="array" ref="F3">IFERROR(INDEX(Data!$J$2:$J$5000,$J3),"")</f>
        <v>121.503</v>
      </c>
      <c r="G3" s="8" cm="1">
        <f t="array" ref="G3">IFERROR(INDEX(Data!$N$2:$N$5000,$J3),"")</f>
        <v>54</v>
      </c>
      <c r="H3" s="8" cm="1">
        <f t="array" ref="H3">IFERROR(INDEX(Data!$P$2:$P$5000,$J3),"")</f>
        <v>90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PAS0015</v>
      </c>
      <c r="B4" s="7" t="str" cm="1">
        <f t="array" ref="B4">IFERROR(INDEX(Data!$B$2:$B$5000,$J4),"")</f>
        <v>Crr Rock'n Super Crispy Jakets Spicy Wedges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148</v>
      </c>
      <c r="E4" s="8" cm="1">
        <f t="array" ref="E4">IFERROR(INDEX(Data!$H$2:$H$5000,$J4),"")</f>
        <v>28</v>
      </c>
      <c r="F4" s="8" cm="1">
        <f t="array" ref="F4">IFERROR(INDEX(Data!$J$2:$J$5000,$J4),"")</f>
        <v>158.577</v>
      </c>
      <c r="G4" s="8" cm="1">
        <f t="array" ref="G4">IFERROR(INDEX(Data!$N$2:$N$5000,$J4),"")</f>
        <v>38</v>
      </c>
      <c r="H4" s="8" cm="1">
        <f t="array" ref="H4">IFERROR(INDEX(Data!$P$2:$P$5000,$J4),"")</f>
        <v>116.84820000000001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272</v>
      </c>
    </row>
    <row r="5" spans="1:10" x14ac:dyDescent="0.25">
      <c r="A5" s="7" t="str" cm="1">
        <f t="array" ref="A5">IFERROR(INDEX(Data!$A$2:$A$5000,$J5),IF(ROW()=2,"No data",""))</f>
        <v>PAS0027</v>
      </c>
      <c r="B5" s="7" t="str" cm="1">
        <f t="array" ref="B5">IFERROR(INDEX(Data!$B$2:$B$5000,$J5),"")</f>
        <v>Maestro FF 10x10mm Straight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98</v>
      </c>
      <c r="E5" s="8" cm="1">
        <f t="array" ref="E5">IFERROR(INDEX(Data!$H$2:$H$5000,$J5),"")</f>
        <v>18.5</v>
      </c>
      <c r="F5" s="8" cm="1">
        <f t="array" ref="F5">IFERROR(INDEX(Data!$J$2:$J$5000,$J5),"")</f>
        <v>158.93610000000001</v>
      </c>
      <c r="G5" s="8" cm="1">
        <f t="array" ref="G5">IFERROR(INDEX(Data!$N$2:$N$5000,$J5),"")</f>
        <v>40</v>
      </c>
      <c r="H5" s="8" cm="1">
        <f t="array" ref="H5">IFERROR(INDEX(Data!$P$2:$P$5000,$J5),"")</f>
        <v>73.501800000000003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281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92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517.72649999999999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PAS0014</v>
      </c>
      <c r="B7" s="7" t="str" cm="1">
        <f t="array" ref="B7">IFERROR(INDEX(Data!$B$2:$B$5000,$J7),"")</f>
        <v>Crr Rock'n Hash Brown Triangular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70</v>
      </c>
      <c r="E7" s="8" cm="1">
        <f t="array" ref="E7">IFERROR(INDEX(Data!$H$2:$H$5000,$J7),"")</f>
        <v>78</v>
      </c>
      <c r="F7" s="8" cm="1">
        <f t="array" ref="F7">IFERROR(INDEX(Data!$J$2:$J$5000,$J7),"")</f>
        <v>26.922999999999998</v>
      </c>
      <c r="G7" s="8" cm="1">
        <f t="array" ref="G7">IFERROR(INDEX(Data!$N$2:$N$5000,$J7),"")</f>
        <v>95</v>
      </c>
      <c r="H7" s="8" cm="1">
        <f t="array" ref="H7">IFERROR(INDEX(Data!$P$2:$P$5000,$J7),"")</f>
        <v>22.105699999999999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271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55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159.69800000000001</v>
      </c>
      <c r="G8" s="8" cm="1">
        <f t="array" ref="G8">IFERROR(INDEX(Data!$N$2:$N$5000,$J8),"")</f>
        <v>13</v>
      </c>
      <c r="H8" s="8" cm="1">
        <f t="array" ref="H8">IFERROR(INDEX(Data!$P$2:$P$5000,$J8),"")</f>
        <v>126.9328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PAS0022</v>
      </c>
      <c r="B9" s="7" t="str" cm="1">
        <f t="array" ref="B9">IFERROR(INDEX(Data!$B$2:$B$5000,$J9),"")</f>
        <v>Crr Rock'n Simply Crrrrips Straight Cut Fries 10 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32</v>
      </c>
      <c r="E9" s="8" cm="1">
        <f t="array" ref="E9">IFERROR(INDEX(Data!$H$2:$H$5000,$J9),"")</f>
        <v>25</v>
      </c>
      <c r="F9" s="8" cm="1">
        <f t="array" ref="F9">IFERROR(INDEX(Data!$J$2:$J$5000,$J9),"")</f>
        <v>38.401499999999999</v>
      </c>
      <c r="G9" s="8" cm="1">
        <f t="array" ref="G9">IFERROR(INDEX(Data!$N$2:$N$5000,$J9),"")</f>
        <v>49</v>
      </c>
      <c r="H9" s="8" cm="1">
        <f t="array" ref="H9">IFERROR(INDEX(Data!$P$2:$P$5000,$J9),"")</f>
        <v>19.592199999999998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277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31</v>
      </c>
      <c r="F10" s="8" cm="1">
        <f t="array" ref="F10">IFERROR(INDEX(Data!$J$2:$J$5000,$J10),"")</f>
        <v>16.452100000000002</v>
      </c>
      <c r="G10" s="8" cm="1">
        <f t="array" ref="G10">IFERROR(INDEX(Data!$N$2:$N$5000,$J10),"")</f>
        <v>49</v>
      </c>
      <c r="H10" s="8" cm="1">
        <f t="array" ref="H10">IFERROR(INDEX(Data!$P$2:$P$5000,$J10),"")</f>
        <v>10.408300000000001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167.33330000000001</v>
      </c>
      <c r="F11" s="8" cm="1">
        <f t="array" ref="F11">IFERROR(INDEX(Data!$J$2:$J$5000,$J11),"")</f>
        <v>2.1514000000000002</v>
      </c>
      <c r="G11" s="8" cm="1">
        <f t="array" ref="G11">IFERROR(INDEX(Data!$N$2:$N$5000,$J11),"")</f>
        <v>206</v>
      </c>
      <c r="H11" s="8" cm="1">
        <f t="array" ref="H11">IFERROR(INDEX(Data!$P$2:$P$5000,$J11),"")</f>
        <v>1.7475000000000001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68</v>
      </c>
      <c r="F12" s="8" cm="1">
        <f t="array" ref="F12">IFERROR(INDEX(Data!$J$2:$J$5000,$J12),"")</f>
        <v>5.2942</v>
      </c>
      <c r="G12" s="8" cm="1">
        <f t="array" ref="G12">IFERROR(INDEX(Data!$N$2:$N$5000,$J12),"")</f>
        <v>35</v>
      </c>
      <c r="H12" s="8" cm="1">
        <f t="array" ref="H12">IFERROR(INDEX(Data!$P$2:$P$5000,$J12),"")</f>
        <v>10.286300000000001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12</v>
      </c>
      <c r="E13" s="8" cm="1">
        <f t="array" ref="E13">IFERROR(INDEX(Data!$H$2:$H$5000,$J13),"")</f>
        <v>34.666600000000003</v>
      </c>
      <c r="F13" s="8" cm="1">
        <f t="array" ref="F13">IFERROR(INDEX(Data!$J$2:$J$5000,$J13),"")</f>
        <v>10.3851</v>
      </c>
      <c r="G13" s="8" cm="1">
        <f t="array" ref="G13">IFERROR(INDEX(Data!$N$2:$N$5000,$J13),"")</f>
        <v>53</v>
      </c>
      <c r="H13" s="8" cm="1">
        <f t="array" ref="H13">IFERROR(INDEX(Data!$P$2:$P$5000,$J13),"")</f>
        <v>6.7927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315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1</v>
      </c>
      <c r="F14" s="8" cm="1">
        <f t="array" ref="F14">IFERROR(INDEX(Data!$J$2:$J$5000,$J14),"")</f>
        <v>270.27019999999999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PAS0034</v>
      </c>
      <c r="B15" s="7" t="str" cm="1">
        <f t="array" ref="B15">IFERROR(INDEX(Data!$B$2:$B$5000,$J15),"")</f>
        <v>Crr Rock'n Simply Crrrrips Straight Cut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1</v>
      </c>
      <c r="F15" s="8" cm="1">
        <f t="array" ref="F15">IFERROR(INDEX(Data!$J$2:$J$5000,$J15),"")</f>
        <v>240.24019999999999</v>
      </c>
      <c r="G15" s="8" cm="1">
        <f t="array" ref="G15">IFERROR(INDEX(Data!$N$2:$N$5000,$J15),"")</f>
        <v>1</v>
      </c>
      <c r="H15" s="8" cm="1">
        <f t="array" ref="H15">IFERROR(INDEX(Data!$P$2:$P$5000,$J15),"")</f>
        <v>240.24019999999999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287</v>
      </c>
    </row>
    <row r="16" spans="1:10" x14ac:dyDescent="0.25">
      <c r="A16" s="7" t="str" cm="1">
        <f t="array" ref="A16">IFERROR(INDEX(Data!$A$2:$A$5000,$J16),IF(ROW()=2,"No data",""))</f>
        <v>PAS0037</v>
      </c>
      <c r="B16" s="7" t="str" cm="1">
        <f t="array" ref="B16">IFERROR(INDEX(Data!$B$2:$B$5000,$J16),"")</f>
        <v>Crr Rock'n Super Crispy Jakets Spicy Wedges 2.5Kg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56.666600000000003</v>
      </c>
      <c r="F16" s="8" cm="1">
        <f t="array" ref="F16">IFERROR(INDEX(Data!$J$2:$J$5000,$J16),"")</f>
        <v>4.2354000000000003</v>
      </c>
      <c r="G16" s="8" cm="1">
        <f t="array" ref="G16">IFERROR(INDEX(Data!$N$2:$N$5000,$J16),"")</f>
        <v>91</v>
      </c>
      <c r="H16" s="8" cm="1">
        <f t="array" ref="H16">IFERROR(INDEX(Data!$P$2:$P$5000,$J16),"")</f>
        <v>2.6373000000000002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290</v>
      </c>
    </row>
    <row r="17" spans="1:10" x14ac:dyDescent="0.25">
      <c r="A17" s="7" t="str" cm="1">
        <f t="array" ref="A17">IFERROR(INDEX(Data!$A$2:$A$5000,$J17),IF(ROW()=2,"No data",""))</f>
        <v>PAS0050</v>
      </c>
      <c r="B17" s="7" t="str" cm="1">
        <f t="array" ref="B17">IFERROR(INDEX(Data!$B$2:$B$5000,$J17),"")</f>
        <v>Maestro FF Shoestring 7x7mm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</v>
      </c>
      <c r="F17" s="8" cm="1">
        <f t="array" ref="F17">IFERROR(INDEX(Data!$J$2:$J$5000,$J17),"")</f>
        <v>105.10509999999999</v>
      </c>
      <c r="G17" s="8" cm="1">
        <f t="array" ref="G17">IFERROR(INDEX(Data!$N$2:$N$5000,$J17),"")</f>
        <v>1</v>
      </c>
      <c r="H17" s="8" cm="1">
        <f t="array" ref="H17">IFERROR(INDEX(Data!$P$2:$P$5000,$J17),"")</f>
        <v>210.21019999999999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302</v>
      </c>
    </row>
    <row r="18" spans="1:10" x14ac:dyDescent="0.25">
      <c r="A18" s="7" t="str" cm="1">
        <f t="array" ref="A18">IFERROR(INDEX(Data!$A$2:$A$5000,$J18),IF(ROW()=2,"No data",""))</f>
        <v>PAS0041</v>
      </c>
      <c r="B18" s="7" t="str" cm="1">
        <f t="array" ref="B18">IFERROR(INDEX(Data!$B$2:$B$5000,$J18),"")</f>
        <v>Maestro FF 10x10mm Straight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142.5</v>
      </c>
      <c r="F18" s="8" cm="1">
        <f t="array" ref="F18">IFERROR(INDEX(Data!$J$2:$J$5000,$J18),"")</f>
        <v>1.2630999999999999</v>
      </c>
      <c r="G18" s="8" cm="1">
        <f t="array" ref="G18">IFERROR(INDEX(Data!$N$2:$N$5000,$J18),"")</f>
        <v>161</v>
      </c>
      <c r="H18" s="8" cm="1">
        <f t="array" ref="H18">IFERROR(INDEX(Data!$P$2:$P$5000,$J18),"")</f>
        <v>1.1180000000000001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293</v>
      </c>
    </row>
    <row r="19" spans="1:10" x14ac:dyDescent="0.25">
      <c r="A19" s="7" t="str" cm="1">
        <f t="array" ref="A19">IFERROR(INDEX(Data!$A$2:$A$5000,$J19),IF(ROW()=2,"No data",""))</f>
        <v>PAS0049</v>
      </c>
      <c r="B19" s="7" t="str" cm="1">
        <f t="array" ref="B19">IFERROR(INDEX(Data!$B$2:$B$5000,$J19),"")</f>
        <v>Maestro Crincle Cut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53</v>
      </c>
      <c r="F19" s="8" cm="1">
        <f t="array" ref="F19">IFERROR(INDEX(Data!$J$2:$J$5000,$J19),"")</f>
        <v>1.6980999999999999</v>
      </c>
      <c r="G19" s="8" cm="1">
        <f t="array" ref="G19">IFERROR(INDEX(Data!$N$2:$N$5000,$J19),"")</f>
        <v>24</v>
      </c>
      <c r="H19" s="8" cm="1">
        <f t="array" ref="H19">IFERROR(INDEX(Data!$P$2:$P$5000,$J19),"")</f>
        <v>3.75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301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66</v>
      </c>
      <c r="H21" s="8" cm="1">
        <f t="array" ref="H21">IFERROR(INDEX(Data!$P$2:$P$5000,$J21),"")</f>
        <v>0.90900000000000003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1602.17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20.597000000000001</v>
      </c>
      <c r="G2" s="8" cm="1">
        <f t="array" ref="G2">IFERROR(INDEX(Data!$N$2:$N$5000,$J2),"")</f>
        <v>1308.46</v>
      </c>
      <c r="H2" s="8" cm="1">
        <f t="array" ref="H2">IFERROR(INDEX(Data!$P$2:$P$5000,$J2),"")</f>
        <v>36.734099999999998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493</v>
      </c>
      <c r="E4" s="8" cm="1">
        <f t="array" ref="E4">IFERROR(INDEX(Data!$H$2:$H$5000,$J4),"")</f>
        <v>686</v>
      </c>
      <c r="F4" s="8" cm="1">
        <f t="array" ref="F4">IFERROR(INDEX(Data!$J$2:$J$5000,$J4),"")</f>
        <v>21.559799999999999</v>
      </c>
      <c r="G4" s="8" cm="1">
        <f t="array" ref="G4">IFERROR(INDEX(Data!$N$2:$N$5000,$J4),"")</f>
        <v>591</v>
      </c>
      <c r="H4" s="8" cm="1">
        <f t="array" ref="H4">IFERROR(INDEX(Data!$P$2:$P$5000,$J4),"")</f>
        <v>25.025300000000001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42.187800000000003</v>
      </c>
      <c r="G5" s="8" cm="1">
        <f t="array" ref="G5">IFERROR(INDEX(Data!$N$2:$N$5000,$J5),"")</f>
        <v>175</v>
      </c>
      <c r="H5" s="8" cm="1">
        <f t="array" ref="H5">IFERROR(INDEX(Data!$P$2:$P$5000,$J5),"")</f>
        <v>48.857399999999998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780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55.377800000000001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784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79.08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110.4932</v>
      </c>
      <c r="G7" s="8" cm="1">
        <f t="array" ref="G7">IFERROR(INDEX(Data!$N$2:$N$5000,$J7),"")</f>
        <v>7.65</v>
      </c>
      <c r="H7" s="8" cm="1">
        <f t="array" ref="H7">IFERROR(INDEX(Data!$P$2:$P$5000,$J7),"")</f>
        <v>310.11759999999998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781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783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4.7800000000000002E-2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786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770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771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1455</v>
      </c>
      <c r="E2" s="8" cm="1">
        <f t="array" ref="E2">IFERROR(INDEX(Data!$H$2:$H$5000,$J2),"")</f>
        <v>260</v>
      </c>
      <c r="F2" s="8" cm="1">
        <f t="array" ref="F2">IFERROR(INDEX(Data!$J$2:$J$5000,$J2),"")</f>
        <v>167.88589999999999</v>
      </c>
      <c r="G2" s="8" cm="1">
        <f t="array" ref="G2">IFERROR(INDEX(Data!$N$2:$N$5000,$J2),"")</f>
        <v>250</v>
      </c>
      <c r="H2" s="8" cm="1">
        <f t="array" ref="H2">IFERROR(INDEX(Data!$P$2:$P$5000,$J2),"")</f>
        <v>174.60059999999999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740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194</v>
      </c>
      <c r="E3" s="8" cm="1">
        <f t="array" ref="E3">IFERROR(INDEX(Data!$H$2:$H$5000,$J3),"")</f>
        <v>112.6666</v>
      </c>
      <c r="F3" s="8" cm="1">
        <f t="array" ref="F3">IFERROR(INDEX(Data!$J$2:$J$5000,$J3),"")</f>
        <v>51.657499999999999</v>
      </c>
      <c r="G3" s="8" cm="1">
        <f t="array" ref="G3">IFERROR(INDEX(Data!$N$2:$N$5000,$J3),"")</f>
        <v>102</v>
      </c>
      <c r="H3" s="8" cm="1">
        <f t="array" ref="H3">IFERROR(INDEX(Data!$P$2:$P$5000,$J3),"")</f>
        <v>57.058799999999998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219</v>
      </c>
      <c r="F4" s="8" cm="1">
        <f t="array" ref="F4">IFERROR(INDEX(Data!$J$2:$J$5000,$J4),"")</f>
        <v>0.13689999999999999</v>
      </c>
      <c r="G4" s="8" cm="1">
        <f t="array" ref="G4">IFERROR(INDEX(Data!$N$2:$N$5000,$J4),"")</f>
        <v>202</v>
      </c>
      <c r="H4" s="8" cm="1">
        <f t="array" ref="H4">IFERROR(INDEX(Data!$P$2:$P$5000,$J4),"")</f>
        <v>0.14849999999999999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741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11</v>
      </c>
      <c r="H2" s="8" cm="1">
        <f t="array" ref="H2">IFERROR(INDEX(Data!$P$2:$P$5000,$J2),"")</f>
        <v>651.93669999999997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537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146</v>
      </c>
      <c r="E4" s="8" cm="1">
        <f t="array" ref="E4">IFERROR(INDEX(Data!$H$2:$H$5000,$J4),"")</f>
        <v>234.33330000000001</v>
      </c>
      <c r="F4" s="8" cm="1">
        <f t="array" ref="F4">IFERROR(INDEX(Data!$J$2:$J$5000,$J4),"")</f>
        <v>18.691299999999998</v>
      </c>
      <c r="G4" s="8" cm="1">
        <f t="array" ref="G4">IFERROR(INDEX(Data!$N$2:$N$5000,$J4),"")</f>
        <v>263</v>
      </c>
      <c r="H4" s="8" cm="1">
        <f t="array" ref="H4">IFERROR(INDEX(Data!$P$2:$P$5000,$J4),"")</f>
        <v>16.6541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413</v>
      </c>
    </row>
    <row r="5" spans="1:10" x14ac:dyDescent="0.25">
      <c r="A5" s="7" t="str" cm="1">
        <f t="array" ref="A5">IFERROR(INDEX(Data!$A$2:$A$5000,$J5),IF(ROW()=2,"No data",""))</f>
        <v>PMS0114</v>
      </c>
      <c r="B5" s="7" t="str" cm="1">
        <f t="array" ref="B5">IFERROR(INDEX(Data!$B$2:$B$5000,$J5),"")</f>
        <v>Masterista Cold Foam Sea Salt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144</v>
      </c>
      <c r="E5" s="8" cm="1">
        <f t="array" ref="E5">IFERROR(INDEX(Data!$H$2:$H$5000,$J5),"")</f>
        <v>93.666600000000003</v>
      </c>
      <c r="F5" s="8" cm="1">
        <f t="array" ref="F5">IFERROR(INDEX(Data!$J$2:$J$5000,$J5),"")</f>
        <v>46.121299999999998</v>
      </c>
      <c r="G5" s="8" cm="1">
        <f t="array" ref="G5">IFERROR(INDEX(Data!$N$2:$N$5000,$J5),"")</f>
        <v>120</v>
      </c>
      <c r="H5" s="8" cm="1">
        <f t="array" ref="H5">IFERROR(INDEX(Data!$P$2:$P$5000,$J5),"")</f>
        <v>36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496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139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20.474799999999998</v>
      </c>
      <c r="G6" s="8" cm="1">
        <f t="array" ref="G6">IFERROR(INDEX(Data!$N$2:$N$5000,$J6),"")</f>
        <v>134</v>
      </c>
      <c r="H6" s="8" cm="1">
        <f t="array" ref="H6">IFERROR(INDEX(Data!$P$2:$P$5000,$J6),"")</f>
        <v>31.119800000000001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PMS0024</v>
      </c>
      <c r="B7" s="7" t="str" cm="1">
        <f t="array" ref="B7">IFERROR(INDEX(Data!$B$2:$B$5000,$J7),"")</f>
        <v>Masterista Original Matcha 800Gr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138</v>
      </c>
      <c r="E7" s="8" cm="1">
        <f t="array" ref="E7">IFERROR(INDEX(Data!$H$2:$H$5000,$J7),"")</f>
        <v>266.33330000000001</v>
      </c>
      <c r="F7" s="8" cm="1">
        <f t="array" ref="F7">IFERROR(INDEX(Data!$J$2:$J$5000,$J7),"")</f>
        <v>15.544499999999999</v>
      </c>
      <c r="G7" s="8" cm="1">
        <f t="array" ref="G7">IFERROR(INDEX(Data!$N$2:$N$5000,$J7),"")</f>
        <v>360</v>
      </c>
      <c r="H7" s="8" cm="1">
        <f t="array" ref="H7">IFERROR(INDEX(Data!$P$2:$P$5000,$J7),"")</f>
        <v>11.5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411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120</v>
      </c>
      <c r="E8" s="8" cm="1">
        <f t="array" ref="E8">IFERROR(INDEX(Data!$H$2:$H$5000,$J8),"")</f>
        <v>187.66659999999999</v>
      </c>
      <c r="F8" s="8" cm="1">
        <f t="array" ref="F8">IFERROR(INDEX(Data!$J$2:$J$5000,$J8),"")</f>
        <v>19.1831</v>
      </c>
      <c r="G8" s="8" cm="1">
        <f t="array" ref="G8">IFERROR(INDEX(Data!$N$2:$N$5000,$J8),"")</f>
        <v>135</v>
      </c>
      <c r="H8" s="8" cm="1">
        <f t="array" ref="H8">IFERROR(INDEX(Data!$P$2:$P$5000,$J8),"")</f>
        <v>26.666599999999999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463</v>
      </c>
    </row>
    <row r="9" spans="1:10" x14ac:dyDescent="0.25">
      <c r="A9" s="7" t="str" cm="1">
        <f t="array" ref="A9">IFERROR(INDEX(Data!$A$2:$A$5000,$J9),IF(ROW()=2,"No data",""))</f>
        <v>PMS0028</v>
      </c>
      <c r="B9" s="7" t="str" cm="1">
        <f t="array" ref="B9">IFERROR(INDEX(Data!$B$2:$B$5000,$J9),"")</f>
        <v>Masterista Taro Expecta 800Gr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110</v>
      </c>
      <c r="E9" s="8" cm="1">
        <f t="array" ref="E9">IFERROR(INDEX(Data!$H$2:$H$5000,$J9),"")</f>
        <v>52.333300000000001</v>
      </c>
      <c r="F9" s="8" cm="1">
        <f t="array" ref="F9">IFERROR(INDEX(Data!$J$2:$J$5000,$J9),"")</f>
        <v>63.058900000000001</v>
      </c>
      <c r="G9" s="8" cm="1">
        <f t="array" ref="G9">IFERROR(INDEX(Data!$N$2:$N$5000,$J9),"")</f>
        <v>91</v>
      </c>
      <c r="H9" s="8" cm="1">
        <f t="array" ref="H9">IFERROR(INDEX(Data!$P$2:$P$5000,$J9),"")</f>
        <v>36.264099999999999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415</v>
      </c>
    </row>
    <row r="10" spans="1:10" x14ac:dyDescent="0.25">
      <c r="A10" s="7" t="str" cm="1">
        <f t="array" ref="A10">IFERROR(INDEX(Data!$A$2:$A$5000,$J10),IF(ROW()=2,"No data",""))</f>
        <v>PMS0039</v>
      </c>
      <c r="B10" s="7" t="str" cm="1">
        <f t="array" ref="B10">IFERROR(INDEX(Data!$B$2:$B$5000,$J10),"")</f>
        <v>Flavorista Matcha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100</v>
      </c>
      <c r="E10" s="8" cm="1">
        <f t="array" ref="E10">IFERROR(INDEX(Data!$H$2:$H$5000,$J10),"")</f>
        <v>154.66659999999999</v>
      </c>
      <c r="F10" s="8" cm="1">
        <f t="array" ref="F10">IFERROR(INDEX(Data!$J$2:$J$5000,$J10),"")</f>
        <v>19.396699999999999</v>
      </c>
      <c r="G10" s="8" cm="1">
        <f t="array" ref="G10">IFERROR(INDEX(Data!$N$2:$N$5000,$J10),"")</f>
        <v>116</v>
      </c>
      <c r="H10" s="8" cm="1">
        <f t="array" ref="H10">IFERROR(INDEX(Data!$P$2:$P$5000,$J10),"")</f>
        <v>25.862500000000001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426</v>
      </c>
    </row>
    <row r="11" spans="1:10" x14ac:dyDescent="0.25">
      <c r="A11" s="7" t="str" cm="1">
        <f t="array" ref="A11">IFERROR(INDEX(Data!$A$2:$A$5000,$J11),IF(ROW()=2,"No data",""))</f>
        <v>PMS0140</v>
      </c>
      <c r="B11" s="7" t="str" cm="1">
        <f t="array" ref="B11">IFERROR(INDEX(Data!$B$2:$B$5000,$J11),"")</f>
        <v>Masterista Japanese Matcha Powder Premium 500 Ml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80</v>
      </c>
      <c r="E11" s="8" cm="1">
        <f t="array" ref="E11">IFERROR(INDEX(Data!$H$2:$H$5000,$J11),"")</f>
        <v>67</v>
      </c>
      <c r="F11" s="8" cm="1">
        <f t="array" ref="F11">IFERROR(INDEX(Data!$J$2:$J$5000,$J11),"")</f>
        <v>35.821399999999997</v>
      </c>
      <c r="G11" s="8" cm="1">
        <f t="array" ref="G11">IFERROR(INDEX(Data!$N$2:$N$5000,$J11),"")</f>
        <v>74</v>
      </c>
      <c r="H11" s="8" cm="1">
        <f t="array" ref="H11">IFERROR(INDEX(Data!$P$2:$P$5000,$J11),"")</f>
        <v>32.433300000000003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516</v>
      </c>
    </row>
    <row r="12" spans="1:10" x14ac:dyDescent="0.25">
      <c r="A12" s="7" t="str" cm="1">
        <f t="array" ref="A12">IFERROR(INDEX(Data!$A$2:$A$5000,$J12),IF(ROW()=2,"No data",""))</f>
        <v>PMS0184</v>
      </c>
      <c r="B12" s="7" t="str" cm="1">
        <f t="array" ref="B12">IFERROR(INDEX(Data!$B$2:$B$5000,$J12),"")</f>
        <v>Ice Shaken Oolong White Peach Milk Tea 1.000Gr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80</v>
      </c>
      <c r="E12" s="8" cm="1">
        <f t="array" ref="E12">IFERROR(INDEX(Data!$H$2:$H$5000,$J12),"")</f>
        <v>3</v>
      </c>
      <c r="F12" s="8" cm="1">
        <f t="array" ref="F12">IFERROR(INDEX(Data!$J$2:$J$5000,$J12),"")</f>
        <v>800</v>
      </c>
      <c r="G12" s="8" cm="1">
        <f t="array" ref="G12">IFERROR(INDEX(Data!$N$2:$N$5000,$J12),"")</f>
        <v>31</v>
      </c>
      <c r="H12" s="8" cm="1">
        <f t="array" ref="H12">IFERROR(INDEX(Data!$P$2:$P$5000,$J12),"")</f>
        <v>77.421800000000005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558</v>
      </c>
    </row>
    <row r="13" spans="1:10" x14ac:dyDescent="0.25">
      <c r="A13" s="7" t="str" cm="1">
        <f t="array" ref="A13">IFERROR(INDEX(Data!$A$2:$A$5000,$J13),IF(ROW()=2,"No data",""))</f>
        <v>PMS0132</v>
      </c>
      <c r="B13" s="7" t="str" cm="1">
        <f t="array" ref="B13">IFERROR(INDEX(Data!$B$2:$B$5000,$J13),"")</f>
        <v>Masterista Syrup Vanilla Tradition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77</v>
      </c>
      <c r="E13" s="8" cm="1">
        <f t="array" ref="E13">IFERROR(INDEX(Data!$H$2:$H$5000,$J13),"")</f>
        <v>102</v>
      </c>
      <c r="F13" s="8" cm="1">
        <f t="array" ref="F13">IFERROR(INDEX(Data!$J$2:$J$5000,$J13),"")</f>
        <v>22.646999999999998</v>
      </c>
      <c r="G13" s="8" cm="1">
        <f t="array" ref="G13">IFERROR(INDEX(Data!$N$2:$N$5000,$J13),"")</f>
        <v>96</v>
      </c>
      <c r="H13" s="8" cm="1">
        <f t="array" ref="H13">IFERROR(INDEX(Data!$P$2:$P$5000,$J13),"")</f>
        <v>24.0625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511</v>
      </c>
    </row>
    <row r="14" spans="1:10" x14ac:dyDescent="0.25">
      <c r="A14" s="7" t="str" cm="1">
        <f t="array" ref="A14">IFERROR(INDEX(Data!$A$2:$A$5000,$J14),IF(ROW()=2,"No data",""))</f>
        <v>PMS0164</v>
      </c>
      <c r="B14" s="7" t="str" cm="1">
        <f t="array" ref="B14">IFERROR(INDEX(Data!$B$2:$B$5000,$J14),"")</f>
        <v>Flavourista Syrup Salted Caramel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72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109.8398</v>
      </c>
      <c r="G14" s="8" cm="1">
        <f t="array" ref="G14">IFERROR(INDEX(Data!$N$2:$N$5000,$J14),"")</f>
        <v>75</v>
      </c>
      <c r="H14" s="8" cm="1">
        <f t="array" ref="H14">IFERROR(INDEX(Data!$P$2:$P$5000,$J14),"")</f>
        <v>28.8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538</v>
      </c>
    </row>
    <row r="15" spans="1:10" x14ac:dyDescent="0.25">
      <c r="A15" s="7" t="str" cm="1">
        <f t="array" ref="A15">IFERROR(INDEX(Data!$A$2:$A$5000,$J15),IF(ROW()=2,"No data",""))</f>
        <v>PMS0038</v>
      </c>
      <c r="B15" s="7" t="str" cm="1">
        <f t="array" ref="B15">IFERROR(INDEX(Data!$B$2:$B$5000,$J15),"")</f>
        <v>Flavorista Chocolate base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70</v>
      </c>
      <c r="E15" s="8" cm="1">
        <f t="array" ref="E15">IFERROR(INDEX(Data!$H$2:$H$5000,$J15),"")</f>
        <v>56</v>
      </c>
      <c r="F15" s="8" cm="1">
        <f t="array" ref="F15">IFERROR(INDEX(Data!$J$2:$J$5000,$J15),"")</f>
        <v>37.501300000000001</v>
      </c>
      <c r="G15" s="8" cm="1">
        <f t="array" ref="G15">IFERROR(INDEX(Data!$N$2:$N$5000,$J15),"")</f>
        <v>56</v>
      </c>
      <c r="H15" s="8" cm="1">
        <f t="array" ref="H15">IFERROR(INDEX(Data!$P$2:$P$5000,$J15),"")</f>
        <v>37.501300000000001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425</v>
      </c>
    </row>
    <row r="16" spans="1:10" x14ac:dyDescent="0.25">
      <c r="A16" s="7" t="str" cm="1">
        <f t="array" ref="A16">IFERROR(INDEX(Data!$A$2:$A$5000,$J16),IF(ROW()=2,"No data",""))</f>
        <v>PMS0188</v>
      </c>
      <c r="B16" s="7" t="str" cm="1">
        <f t="array" ref="B16">IFERROR(INDEX(Data!$B$2:$B$5000,$J16),"")</f>
        <v>Masterista Syrup Dark Cherry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66</v>
      </c>
      <c r="E16" s="8" cm="1">
        <f t="array" ref="E16">IFERROR(INDEX(Data!$H$2:$H$5000,$J16),"")</f>
        <v>1</v>
      </c>
      <c r="F16" s="8" cm="1">
        <f t="array" ref="F16">IFERROR(INDEX(Data!$J$2:$J$5000,$J16),"")</f>
        <v>1981.9819</v>
      </c>
      <c r="G16" s="8" cm="1">
        <f t="array" ref="G16">IFERROR(INDEX(Data!$N$2:$N$5000,$J16),"")</f>
        <v>41</v>
      </c>
      <c r="H16" s="8" cm="1">
        <f t="array" ref="H16">IFERROR(INDEX(Data!$P$2:$P$5000,$J16),"")</f>
        <v>48.295000000000002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562</v>
      </c>
    </row>
    <row r="17" spans="1:10" x14ac:dyDescent="0.25">
      <c r="A17" s="7" t="str" cm="1">
        <f t="array" ref="A17">IFERROR(INDEX(Data!$A$2:$A$5000,$J17),IF(ROW()=2,"No data",""))</f>
        <v>PMS0059</v>
      </c>
      <c r="B17" s="7" t="str" cm="1">
        <f t="array" ref="B17">IFERROR(INDEX(Data!$B$2:$B$5000,$J17),"")</f>
        <v>Flavour Artisan - Belgian Signature Dark Chocolate (80 Cocoa%)  500gr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63</v>
      </c>
      <c r="E17" s="8" cm="1">
        <f t="array" ref="E17">IFERROR(INDEX(Data!$H$2:$H$5000,$J17),"")</f>
        <v>55.666600000000003</v>
      </c>
      <c r="F17" s="8" cm="1">
        <f t="array" ref="F17">IFERROR(INDEX(Data!$J$2:$J$5000,$J17),"")</f>
        <v>33.953099999999999</v>
      </c>
      <c r="G17" s="8" cm="1">
        <f t="array" ref="G17">IFERROR(INDEX(Data!$N$2:$N$5000,$J17),"")</f>
        <v>49</v>
      </c>
      <c r="H17" s="8" cm="1">
        <f t="array" ref="H17">IFERROR(INDEX(Data!$P$2:$P$5000,$J17),"")</f>
        <v>38.572200000000002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446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61</v>
      </c>
      <c r="E18" s="8" cm="1">
        <f t="array" ref="E18">IFERROR(INDEX(Data!$H$2:$H$5000,$J18),"")</f>
        <v>59</v>
      </c>
      <c r="F18" s="8" cm="1">
        <f t="array" ref="F18">IFERROR(INDEX(Data!$J$2:$J$5000,$J18),"")</f>
        <v>31.018000000000001</v>
      </c>
      <c r="G18" s="8" cm="1">
        <f t="array" ref="G18">IFERROR(INDEX(Data!$N$2:$N$5000,$J18),"")</f>
        <v>26</v>
      </c>
      <c r="H18" s="8" cm="1">
        <f t="array" ref="H18">IFERROR(INDEX(Data!$P$2:$P$5000,$J18),"")</f>
        <v>70.39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539</v>
      </c>
    </row>
    <row r="19" spans="1:10" x14ac:dyDescent="0.25">
      <c r="A19" s="7" t="str" cm="1">
        <f t="array" ref="A19">IFERROR(INDEX(Data!$A$2:$A$5000,$J19),IF(ROW()=2,"No data",""))</f>
        <v>PMS0093</v>
      </c>
      <c r="B19" s="7" t="str" cm="1">
        <f t="array" ref="B19">IFERROR(INDEX(Data!$B$2:$B$5000,$J19),"")</f>
        <v>Masterista Syrup Strawberry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60</v>
      </c>
      <c r="E19" s="8" cm="1">
        <f t="array" ref="E19">IFERROR(INDEX(Data!$H$2:$H$5000,$J19),"")</f>
        <v>60.333300000000001</v>
      </c>
      <c r="F19" s="8" cm="1">
        <f t="array" ref="F19">IFERROR(INDEX(Data!$J$2:$J$5000,$J19),"")</f>
        <v>29.834399999999999</v>
      </c>
      <c r="G19" s="8" cm="1">
        <f t="array" ref="G19">IFERROR(INDEX(Data!$N$2:$N$5000,$J19),"")</f>
        <v>56</v>
      </c>
      <c r="H19" s="8" cm="1">
        <f t="array" ref="H19">IFERROR(INDEX(Data!$P$2:$P$5000,$J19),"")</f>
        <v>32.143999999999998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478</v>
      </c>
    </row>
    <row r="20" spans="1:10" x14ac:dyDescent="0.25">
      <c r="A20" s="7" t="str" cm="1">
        <f t="array" ref="A20">IFERROR(INDEX(Data!$A$2:$A$5000,$J20),IF(ROW()=2,"No data",""))</f>
        <v>PMS0130</v>
      </c>
      <c r="B20" s="7" t="str" cm="1">
        <f t="array" ref="B20">IFERROR(INDEX(Data!$B$2:$B$5000,$J20),"")</f>
        <v>Masterista Syrup Classic Caramel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60</v>
      </c>
      <c r="E20" s="8" cm="1">
        <f t="array" ref="E20">IFERROR(INDEX(Data!$H$2:$H$5000,$J20),"")</f>
        <v>76</v>
      </c>
      <c r="F20" s="8" cm="1">
        <f t="array" ref="F20">IFERROR(INDEX(Data!$J$2:$J$5000,$J20),"")</f>
        <v>23.6845</v>
      </c>
      <c r="G20" s="8" cm="1">
        <f t="array" ref="G20">IFERROR(INDEX(Data!$N$2:$N$5000,$J20),"")</f>
        <v>52</v>
      </c>
      <c r="H20" s="8" cm="1">
        <f t="array" ref="H20">IFERROR(INDEX(Data!$P$2:$P$5000,$J20),"")</f>
        <v>34.616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509</v>
      </c>
    </row>
    <row r="21" spans="1:10" x14ac:dyDescent="0.25">
      <c r="A21" s="7" t="str" cm="1">
        <f t="array" ref="A21">IFERROR(INDEX(Data!$A$2:$A$5000,$J21),IF(ROW()=2,"No data",""))</f>
        <v>PMS0131</v>
      </c>
      <c r="B21" s="7" t="str" cm="1">
        <f t="array" ref="B21">IFERROR(INDEX(Data!$B$2:$B$5000,$J21),"")</f>
        <v>Masterista Syrup Tropical Lychee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60</v>
      </c>
      <c r="E21" s="8" cm="1">
        <f t="array" ref="E21">IFERROR(INDEX(Data!$H$2:$H$5000,$J21),"")</f>
        <v>70.666600000000003</v>
      </c>
      <c r="F21" s="8" cm="1">
        <f t="array" ref="F21">IFERROR(INDEX(Data!$J$2:$J$5000,$J21),"")</f>
        <v>25.472200000000001</v>
      </c>
      <c r="G21" s="8" cm="1">
        <f t="array" ref="G21">IFERROR(INDEX(Data!$N$2:$N$5000,$J21),"")</f>
        <v>58</v>
      </c>
      <c r="H21" s="8" cm="1">
        <f t="array" ref="H21">IFERROR(INDEX(Data!$P$2:$P$5000,$J21),"")</f>
        <v>31.035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510</v>
      </c>
    </row>
    <row r="22" spans="1:10" x14ac:dyDescent="0.25">
      <c r="A22" s="7" t="str" cm="1">
        <f t="array" ref="A22">IFERROR(INDEX(Data!$A$2:$A$5000,$J22),IF(ROW()=2,"No data",""))</f>
        <v>PMS0040</v>
      </c>
      <c r="B22" s="7" t="str" cm="1">
        <f t="array" ref="B22">IFERROR(INDEX(Data!$B$2:$B$5000,$J22),"")</f>
        <v>Flavorista Taro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58</v>
      </c>
      <c r="E22" s="8" cm="1">
        <f t="array" ref="E22">IFERROR(INDEX(Data!$H$2:$H$5000,$J22),"")</f>
        <v>85</v>
      </c>
      <c r="F22" s="8" cm="1">
        <f t="array" ref="F22">IFERROR(INDEX(Data!$J$2:$J$5000,$J22),"")</f>
        <v>20.470800000000001</v>
      </c>
      <c r="G22" s="8" cm="1">
        <f t="array" ref="G22">IFERROR(INDEX(Data!$N$2:$N$5000,$J22),"")</f>
        <v>60</v>
      </c>
      <c r="H22" s="8" cm="1">
        <f t="array" ref="H22">IFERROR(INDEX(Data!$P$2:$P$5000,$J22),"")</f>
        <v>29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427</v>
      </c>
    </row>
    <row r="23" spans="1:10" x14ac:dyDescent="0.25">
      <c r="A23" s="7" t="str" cm="1">
        <f t="array" ref="A23">IFERROR(INDEX(Data!$A$2:$A$5000,$J23),IF(ROW()=2,"No data",""))</f>
        <v>PMS0042</v>
      </c>
      <c r="B23" s="7" t="str" cm="1">
        <f t="array" ref="B23">IFERROR(INDEX(Data!$B$2:$B$5000,$J23),"")</f>
        <v>Flavorista Thai Tea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56</v>
      </c>
      <c r="E23" s="8" cm="1">
        <f t="array" ref="E23">IFERROR(INDEX(Data!$H$2:$H$5000,$J23),"")</f>
        <v>61</v>
      </c>
      <c r="F23" s="8" cm="1">
        <f t="array" ref="F23">IFERROR(INDEX(Data!$J$2:$J$5000,$J23),"")</f>
        <v>27.541399999999999</v>
      </c>
      <c r="G23" s="8" cm="1">
        <f t="array" ref="G23">IFERROR(INDEX(Data!$N$2:$N$5000,$J23),"")</f>
        <v>3</v>
      </c>
      <c r="H23" s="8" cm="1">
        <f t="array" ref="H23">IFERROR(INDEX(Data!$P$2:$P$5000,$J23),"")</f>
        <v>560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429</v>
      </c>
    </row>
    <row r="24" spans="1:10" x14ac:dyDescent="0.25">
      <c r="A24" s="7" t="str" cm="1">
        <f t="array" ref="A24">IFERROR(INDEX(Data!$A$2:$A$5000,$J24),IF(ROW()=2,"No data",""))</f>
        <v>PMS0129</v>
      </c>
      <c r="B24" s="7" t="str" cm="1">
        <f t="array" ref="B24">IFERROR(INDEX(Data!$B$2:$B$5000,$J24),"")</f>
        <v>Flavourista Syrup Mango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56</v>
      </c>
      <c r="E24" s="8" cm="1">
        <f t="array" ref="E24">IFERROR(INDEX(Data!$H$2:$H$5000,$J24),"")</f>
        <v>1.5</v>
      </c>
      <c r="F24" s="8" cm="1">
        <f t="array" ref="F24">IFERROR(INDEX(Data!$J$2:$J$5000,$J24),"")</f>
        <v>1120</v>
      </c>
      <c r="G24" s="8" cm="1">
        <f t="array" ref="G24">IFERROR(INDEX(Data!$N$2:$N$5000,$J24),"")</f>
        <v>12</v>
      </c>
      <c r="H24" s="8" cm="1">
        <f t="array" ref="H24">IFERROR(INDEX(Data!$P$2:$P$5000,$J24),"")</f>
        <v>140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508</v>
      </c>
    </row>
    <row r="25" spans="1:10" x14ac:dyDescent="0.25">
      <c r="A25" s="7" t="str" cm="1">
        <f t="array" ref="A25">IFERROR(INDEX(Data!$A$2:$A$5000,$J25),IF(ROW()=2,"No data",""))</f>
        <v>PMS0033</v>
      </c>
      <c r="B25" s="7" t="str" cm="1">
        <f t="array" ref="B25">IFERROR(INDEX(Data!$B$2:$B$5000,$J25),"")</f>
        <v>Masterista Ice Shaken Lemon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54</v>
      </c>
      <c r="E25" s="8" cm="1">
        <f t="array" ref="E25">IFERROR(INDEX(Data!$H$2:$H$5000,$J25),"")</f>
        <v>34.666600000000003</v>
      </c>
      <c r="F25" s="8" cm="1">
        <f t="array" ref="F25">IFERROR(INDEX(Data!$J$2:$J$5000,$J25),"")</f>
        <v>46.732999999999997</v>
      </c>
      <c r="G25" s="8" cm="1">
        <f t="array" ref="G25">IFERROR(INDEX(Data!$N$2:$N$5000,$J25),"")</f>
        <v>48</v>
      </c>
      <c r="H25" s="8" cm="1">
        <f t="array" ref="H25">IFERROR(INDEX(Data!$P$2:$P$5000,$J25),"")</f>
        <v>33.75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420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48</v>
      </c>
      <c r="E26" s="8" cm="1">
        <f t="array" ref="E26">IFERROR(INDEX(Data!$H$2:$H$5000,$J26),"")</f>
        <v>28.666599999999999</v>
      </c>
      <c r="F26" s="8" cm="1">
        <f t="array" ref="F26">IFERROR(INDEX(Data!$J$2:$J$5000,$J26),"")</f>
        <v>50.235399999999998</v>
      </c>
      <c r="G26" s="8" cm="1">
        <f t="array" ref="G26">IFERROR(INDEX(Data!$N$2:$N$5000,$J26),"")</f>
        <v>42</v>
      </c>
      <c r="H26" s="8" cm="1">
        <f t="array" ref="H26">IFERROR(INDEX(Data!$P$2:$P$5000,$J26),"")</f>
        <v>34.285699999999999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498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48</v>
      </c>
      <c r="E27" s="8" cm="1">
        <f t="array" ref="E27">IFERROR(INDEX(Data!$H$2:$H$5000,$J27),"")</f>
        <v>54</v>
      </c>
      <c r="F27" s="8" cm="1">
        <f t="array" ref="F27">IFERROR(INDEX(Data!$J$2:$J$5000,$J27),"")</f>
        <v>26.666599999999999</v>
      </c>
      <c r="G27" s="8" cm="1">
        <f t="array" ref="G27">IFERROR(INDEX(Data!$N$2:$N$5000,$J27),"")</f>
        <v>25</v>
      </c>
      <c r="H27" s="8" cm="1">
        <f t="array" ref="H27">IFERROR(INDEX(Data!$P$2:$P$5000,$J27),"")</f>
        <v>57.6023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506</v>
      </c>
    </row>
    <row r="28" spans="1:10" x14ac:dyDescent="0.25">
      <c r="A28" s="7" t="str" cm="1">
        <f t="array" ref="A28">IFERROR(INDEX(Data!$A$2:$A$5000,$J28),IF(ROW()=2,"No data",""))</f>
        <v>PMS0185</v>
      </c>
      <c r="B28" s="7" t="str" cm="1">
        <f t="array" ref="B28">IFERROR(INDEX(Data!$B$2:$B$5000,$J28),"")</f>
        <v>Masterista Syrup Pistachio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48</v>
      </c>
      <c r="E28" s="8" cm="1">
        <f t="array" ref="E28">IFERROR(INDEX(Data!$H$2:$H$5000,$J28),"")</f>
        <v>6</v>
      </c>
      <c r="F28" s="8" cm="1">
        <f t="array" ref="F28">IFERROR(INDEX(Data!$J$2:$J$5000,$J28),"")</f>
        <v>240</v>
      </c>
      <c r="G28" s="8" cm="1">
        <f t="array" ref="G28">IFERROR(INDEX(Data!$N$2:$N$5000,$J28),"")</f>
        <v>24</v>
      </c>
      <c r="H28" s="8" cm="1">
        <f t="array" ref="H28">IFERROR(INDEX(Data!$P$2:$P$5000,$J28),"")</f>
        <v>60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559</v>
      </c>
    </row>
    <row r="29" spans="1:10" x14ac:dyDescent="0.25">
      <c r="A29" s="7" t="str" cm="1">
        <f t="array" ref="A29">IFERROR(INDEX(Data!$A$2:$A$5000,$J29),IF(ROW()=2,"No data",""))</f>
        <v>PMS0094</v>
      </c>
      <c r="B29" s="7" t="str" cm="1">
        <f t="array" ref="B29">IFERROR(INDEX(Data!$B$2:$B$5000,$J29),"")</f>
        <v>Masterista Syrup Butterscotch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44</v>
      </c>
      <c r="E29" s="8" cm="1">
        <f t="array" ref="E29">IFERROR(INDEX(Data!$H$2:$H$5000,$J29),"")</f>
        <v>61.666600000000003</v>
      </c>
      <c r="F29" s="8" cm="1">
        <f t="array" ref="F29">IFERROR(INDEX(Data!$J$2:$J$5000,$J29),"")</f>
        <v>21.405899999999999</v>
      </c>
      <c r="G29" s="8" cm="1">
        <f t="array" ref="G29">IFERROR(INDEX(Data!$N$2:$N$5000,$J29),"")</f>
        <v>40</v>
      </c>
      <c r="H29" s="8" cm="1">
        <f t="array" ref="H29">IFERROR(INDEX(Data!$P$2:$P$5000,$J29),"")</f>
        <v>33.000799999999998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479</v>
      </c>
    </row>
    <row r="30" spans="1:10" x14ac:dyDescent="0.25">
      <c r="A30" s="7" t="str" cm="1">
        <f t="array" ref="A30">IFERROR(INDEX(Data!$A$2:$A$5000,$J30),IF(ROW()=2,"No data",""))</f>
        <v>PMS0156</v>
      </c>
      <c r="B30" s="7" t="str" cm="1">
        <f t="array" ref="B30">IFERROR(INDEX(Data!$B$2:$B$5000,$J30),"")</f>
        <v>Flavourista Syrup Hazelnut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43</v>
      </c>
      <c r="E30" s="8" cm="1">
        <f t="array" ref="E30">IFERROR(INDEX(Data!$H$2:$H$5000,$J30),"")</f>
        <v>35</v>
      </c>
      <c r="F30" s="8" cm="1">
        <f t="array" ref="F30">IFERROR(INDEX(Data!$J$2:$J$5000,$J30),"")</f>
        <v>36.859200000000001</v>
      </c>
      <c r="G30" s="8" cm="1">
        <f t="array" ref="G30">IFERROR(INDEX(Data!$N$2:$N$5000,$J30),"")</f>
        <v>4</v>
      </c>
      <c r="H30" s="8" cm="1">
        <f t="array" ref="H30">IFERROR(INDEX(Data!$P$2:$P$5000,$J30),"")</f>
        <v>322.5806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531</v>
      </c>
    </row>
    <row r="31" spans="1:10" x14ac:dyDescent="0.25">
      <c r="A31" s="7" t="str" cm="1">
        <f t="array" ref="A31">IFERROR(INDEX(Data!$A$2:$A$5000,$J31),IF(ROW()=2,"No data",""))</f>
        <v>PMS0142</v>
      </c>
      <c r="B31" s="7" t="str" cm="1">
        <f t="array" ref="B31">IFERROR(INDEX(Data!$B$2:$B$5000,$J31),"")</f>
        <v>Flavourista Syrup Caramel 1.000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42</v>
      </c>
      <c r="E31" s="8" cm="1">
        <f t="array" ref="E31">IFERROR(INDEX(Data!$H$2:$H$5000,$J31),"")</f>
        <v>20</v>
      </c>
      <c r="F31" s="8" cm="1">
        <f t="array" ref="F31">IFERROR(INDEX(Data!$J$2:$J$5000,$J31),"")</f>
        <v>63.006300000000003</v>
      </c>
      <c r="G31" s="8" cm="1">
        <f t="array" ref="G31">IFERROR(INDEX(Data!$N$2:$N$5000,$J31),"")</f>
        <v>10</v>
      </c>
      <c r="H31" s="8" cm="1">
        <f t="array" ref="H31">IFERROR(INDEX(Data!$P$2:$P$5000,$J31),"")</f>
        <v>126.01260000000001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518</v>
      </c>
    </row>
    <row r="32" spans="1:10" x14ac:dyDescent="0.25">
      <c r="A32" s="7" t="str" cm="1">
        <f t="array" ref="A32">IFERROR(INDEX(Data!$A$2:$A$5000,$J32),IF(ROW()=2,"No data",""))</f>
        <v>PMS0133</v>
      </c>
      <c r="B32" s="7" t="str" cm="1">
        <f t="array" ref="B32">IFERROR(INDEX(Data!$B$2:$B$5000,$J32),"")</f>
        <v>Masterista Syrup Blue Lagoon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40</v>
      </c>
      <c r="E32" s="8" cm="1">
        <f t="array" ref="E32">IFERROR(INDEX(Data!$H$2:$H$5000,$J32),"")</f>
        <v>26.333300000000001</v>
      </c>
      <c r="F32" s="8" cm="1">
        <f t="array" ref="F32">IFERROR(INDEX(Data!$J$2:$J$5000,$J32),"")</f>
        <v>45.573599999999999</v>
      </c>
      <c r="G32" s="8" cm="1">
        <f t="array" ref="G32">IFERROR(INDEX(Data!$N$2:$N$5000,$J32),"")</f>
        <v>32</v>
      </c>
      <c r="H32" s="8" cm="1">
        <f t="array" ref="H32">IFERROR(INDEX(Data!$P$2:$P$5000,$J32),"")</f>
        <v>37.502299999999998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512</v>
      </c>
    </row>
    <row r="33" spans="1:10" x14ac:dyDescent="0.25">
      <c r="A33" s="7" t="str" cm="1">
        <f t="array" ref="A33">IFERROR(INDEX(Data!$A$2:$A$5000,$J33),IF(ROW()=2,"No data",""))</f>
        <v>PMS0092</v>
      </c>
      <c r="B33" s="7" t="str" cm="1">
        <f t="array" ref="B33">IFERROR(INDEX(Data!$B$2:$B$5000,$J33),"")</f>
        <v>Master House Blend 04 (60:40) M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38</v>
      </c>
      <c r="E33" s="8" cm="1">
        <f t="array" ref="E33">IFERROR(INDEX(Data!$H$2:$H$5000,$J33),"")</f>
        <v>59</v>
      </c>
      <c r="F33" s="8" cm="1">
        <f t="array" ref="F33">IFERROR(INDEX(Data!$J$2:$J$5000,$J33),"")</f>
        <v>19.322600000000001</v>
      </c>
      <c r="G33" s="8" cm="1">
        <f t="array" ref="G33">IFERROR(INDEX(Data!$N$2:$N$5000,$J33),"")</f>
        <v>46</v>
      </c>
      <c r="H33" s="8" cm="1">
        <f t="array" ref="H33">IFERROR(INDEX(Data!$P$2:$P$5000,$J33),"")</f>
        <v>24.783100000000001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477</v>
      </c>
    </row>
    <row r="34" spans="1:10" x14ac:dyDescent="0.25">
      <c r="A34" s="7" t="str" cm="1">
        <f t="array" ref="A34">IFERROR(INDEX(Data!$A$2:$A$5000,$J34),IF(ROW()=2,"No data",""))</f>
        <v>PMS0034</v>
      </c>
      <c r="B34" s="7" t="str" cm="1">
        <f t="array" ref="B34">IFERROR(INDEX(Data!$B$2:$B$5000,$J34),"")</f>
        <v>Masterista Ice Shaken Lychee Tea 1000Gr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36</v>
      </c>
      <c r="E34" s="8" cm="1">
        <f t="array" ref="E34">IFERROR(INDEX(Data!$H$2:$H$5000,$J34),"")</f>
        <v>55.666600000000003</v>
      </c>
      <c r="F34" s="8" cm="1">
        <f t="array" ref="F34">IFERROR(INDEX(Data!$J$2:$J$5000,$J34),"")</f>
        <v>19.401700000000002</v>
      </c>
      <c r="G34" s="8" cm="1">
        <f t="array" ref="G34">IFERROR(INDEX(Data!$N$2:$N$5000,$J34),"")</f>
        <v>53</v>
      </c>
      <c r="H34" s="8" cm="1">
        <f t="array" ref="H34">IFERROR(INDEX(Data!$P$2:$P$5000,$J34),"")</f>
        <v>20.3781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421</v>
      </c>
    </row>
    <row r="35" spans="1:10" x14ac:dyDescent="0.25">
      <c r="A35" s="7" t="str" cm="1">
        <f t="array" ref="A35">IFERROR(INDEX(Data!$A$2:$A$5000,$J35),IF(ROW()=2,"No data",""))</f>
        <v>PMS0171</v>
      </c>
      <c r="B35" s="7" t="str" cm="1">
        <f t="array" ref="B35">IFERROR(INDEX(Data!$B$2:$B$5000,$J35),"")</f>
        <v>Masterista Syrup Hawaiian Cococnut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36</v>
      </c>
      <c r="E35" s="8" cm="1">
        <f t="array" ref="E35">IFERROR(INDEX(Data!$H$2:$H$5000,$J35),"")</f>
        <v>39.333300000000001</v>
      </c>
      <c r="F35" s="8" cm="1">
        <f t="array" ref="F35">IFERROR(INDEX(Data!$J$2:$J$5000,$J35),"")</f>
        <v>27.457799999999999</v>
      </c>
      <c r="G35" s="8" cm="1">
        <f t="array" ref="G35">IFERROR(INDEX(Data!$N$2:$N$5000,$J35),"")</f>
        <v>37</v>
      </c>
      <c r="H35" s="8" cm="1">
        <f t="array" ref="H35">IFERROR(INDEX(Data!$P$2:$P$5000,$J35),"")</f>
        <v>29.189900000000002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545</v>
      </c>
    </row>
    <row r="36" spans="1:10" x14ac:dyDescent="0.25">
      <c r="A36" s="7" t="str" cm="1">
        <f t="array" ref="A36">IFERROR(INDEX(Data!$A$2:$A$5000,$J36),IF(ROW()=2,"No data",""))</f>
        <v>PMS0176</v>
      </c>
      <c r="B36" s="7" t="str" cm="1">
        <f t="array" ref="B36">IFERROR(INDEX(Data!$B$2:$B$5000,$J36),"")</f>
        <v>Masterista Syrup Melon Cream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30</v>
      </c>
      <c r="E36" s="8" cm="1">
        <f t="array" ref="E36">IFERROR(INDEX(Data!$H$2:$H$5000,$J36),"")</f>
        <v>34.333300000000001</v>
      </c>
      <c r="F36" s="8" cm="1">
        <f t="array" ref="F36">IFERROR(INDEX(Data!$J$2:$J$5000,$J36),"")</f>
        <v>26.214600000000001</v>
      </c>
      <c r="G36" s="8" cm="1">
        <f t="array" ref="G36">IFERROR(INDEX(Data!$N$2:$N$5000,$J36),"")</f>
        <v>12</v>
      </c>
      <c r="H36" s="8" cm="1">
        <f t="array" ref="H36">IFERROR(INDEX(Data!$P$2:$P$5000,$J36),"")</f>
        <v>75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550</v>
      </c>
    </row>
    <row r="37" spans="1:10" x14ac:dyDescent="0.25">
      <c r="A37" s="7" t="str" cm="1">
        <f t="array" ref="A37">IFERROR(INDEX(Data!$A$2:$A$5000,$J37),IF(ROW()=2,"No data",""))</f>
        <v>PMS0186</v>
      </c>
      <c r="B37" s="7" t="str" cm="1">
        <f t="array" ref="B37">IFERROR(INDEX(Data!$B$2:$B$5000,$J37),"")</f>
        <v>Masterista Ice shaken es jeruk nipis 1kg</v>
      </c>
      <c r="C37" s="7" t="str" cm="1">
        <f t="array" ref="C37">IFERROR(INDEX(Data!$C$2:$C$5000,$J37),"")</f>
        <v>KG</v>
      </c>
      <c r="D37" s="8" cm="1">
        <f t="array" ref="D37">IFERROR(INDEX(Data!$D$2:$D$5000,$J37),"")</f>
        <v>29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560</v>
      </c>
    </row>
    <row r="38" spans="1:10" x14ac:dyDescent="0.25">
      <c r="A38" s="7" t="str" cm="1">
        <f t="array" ref="A38">IFERROR(INDEX(Data!$A$2:$A$5000,$J38),IF(ROW()=2,"No data",""))</f>
        <v>PMS0161</v>
      </c>
      <c r="B38" s="7" t="str" cm="1">
        <f t="array" ref="B38">IFERROR(INDEX(Data!$B$2:$B$5000,$J38),"")</f>
        <v>Cocofreo Soft Ice Cream Belgian Chocolate 1000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27</v>
      </c>
      <c r="E38" s="8" cm="1">
        <f t="array" ref="E38">IFERROR(INDEX(Data!$H$2:$H$5000,$J38),"")</f>
        <v>7.6665999999999999</v>
      </c>
      <c r="F38" s="8" cm="1">
        <f t="array" ref="F38">IFERROR(INDEX(Data!$J$2:$J$5000,$J38),"")</f>
        <v>105.6751</v>
      </c>
      <c r="G38" s="8" cm="1">
        <f t="array" ref="G38">IFERROR(INDEX(Data!$N$2:$N$5000,$J38),"")</f>
        <v>10</v>
      </c>
      <c r="H38" s="8" cm="1">
        <f t="array" ref="H38">IFERROR(INDEX(Data!$P$2:$P$5000,$J38),"")</f>
        <v>81.008099999999999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535</v>
      </c>
    </row>
    <row r="39" spans="1:10" x14ac:dyDescent="0.25">
      <c r="A39" s="7" t="str" cm="1">
        <f t="array" ref="A39">IFERROR(INDEX(Data!$A$2:$A$5000,$J39),IF(ROW()=2,"No data",""))</f>
        <v>PMS0141</v>
      </c>
      <c r="B39" s="7" t="str" cm="1">
        <f t="array" ref="B39">IFERROR(INDEX(Data!$B$2:$B$5000,$J39),"")</f>
        <v>Flavourista Syrup Strawberry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17.666599999999999</v>
      </c>
      <c r="F39" s="8" cm="1">
        <f t="array" ref="F39">IFERROR(INDEX(Data!$J$2:$J$5000,$J39),"")</f>
        <v>44.157600000000002</v>
      </c>
      <c r="G39" s="8" cm="1">
        <f t="array" ref="G39">IFERROR(INDEX(Data!$N$2:$N$5000,$J39),"")</f>
        <v>18</v>
      </c>
      <c r="H39" s="8" cm="1">
        <f t="array" ref="H39">IFERROR(INDEX(Data!$P$2:$P$5000,$J39),"")</f>
        <v>43.333300000000001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517</v>
      </c>
    </row>
    <row r="40" spans="1:10" x14ac:dyDescent="0.25">
      <c r="A40" s="7" t="str" cm="1">
        <f t="array" ref="A40">IFERROR(INDEX(Data!$A$2:$A$5000,$J40),IF(ROW()=2,"No data",""))</f>
        <v>PMS0148</v>
      </c>
      <c r="B40" s="7" t="str" cm="1">
        <f t="array" ref="B40">IFERROR(INDEX(Data!$B$2:$B$5000,$J40),"")</f>
        <v>Masterista Syrup Grenadine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42</v>
      </c>
      <c r="F40" s="8" cm="1">
        <f t="array" ref="F40">IFERROR(INDEX(Data!$J$2:$J$5000,$J40),"")</f>
        <v>18.571400000000001</v>
      </c>
      <c r="G40" s="8" cm="1">
        <f t="array" ref="G40">IFERROR(INDEX(Data!$N$2:$N$5000,$J40),"")</f>
        <v>32</v>
      </c>
      <c r="H40" s="8" cm="1">
        <f t="array" ref="H40">IFERROR(INDEX(Data!$P$2:$P$5000,$J40),"")</f>
        <v>24.3765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523</v>
      </c>
    </row>
    <row r="41" spans="1:10" x14ac:dyDescent="0.25">
      <c r="A41" s="7" t="str" cm="1">
        <f t="array" ref="A41">IFERROR(INDEX(Data!$A$2:$A$5000,$J41),IF(ROW()=2,"No data",""))</f>
        <v>PMS0152</v>
      </c>
      <c r="B41" s="7" t="str" cm="1">
        <f t="array" ref="B41">IFERROR(INDEX(Data!$B$2:$B$5000,$J41),"")</f>
        <v>Masterista Syrup Passion Fruit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26</v>
      </c>
      <c r="E41" s="8" cm="1">
        <f t="array" ref="E41">IFERROR(INDEX(Data!$H$2:$H$5000,$J41),"")</f>
        <v>33</v>
      </c>
      <c r="F41" s="8" cm="1">
        <f t="array" ref="F41">IFERROR(INDEX(Data!$J$2:$J$5000,$J41),"")</f>
        <v>23.636299999999999</v>
      </c>
      <c r="G41" s="8" cm="1">
        <f t="array" ref="G41">IFERROR(INDEX(Data!$N$2:$N$5000,$J41),"")</f>
        <v>23</v>
      </c>
      <c r="H41" s="8" cm="1">
        <f t="array" ref="H41">IFERROR(INDEX(Data!$P$2:$P$5000,$J41),"")</f>
        <v>33.915900000000001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527</v>
      </c>
    </row>
    <row r="42" spans="1:10" x14ac:dyDescent="0.25">
      <c r="A42" s="7" t="str" cm="1">
        <f t="array" ref="A42">IFERROR(INDEX(Data!$A$2:$A$5000,$J42),IF(ROW()=2,"No data",""))</f>
        <v>PMS0083</v>
      </c>
      <c r="B42" s="7" t="str" cm="1">
        <f t="array" ref="B42">IFERROR(INDEX(Data!$B$2:$B$5000,$J42),"")</f>
        <v>Ice Shaken Teh Tarik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25</v>
      </c>
      <c r="E42" s="8" cm="1">
        <f t="array" ref="E42">IFERROR(INDEX(Data!$H$2:$H$5000,$J42),"")</f>
        <v>1</v>
      </c>
      <c r="F42" s="8" cm="1">
        <f t="array" ref="F42">IFERROR(INDEX(Data!$J$2:$J$5000,$J42),"")</f>
        <v>750.75070000000005</v>
      </c>
      <c r="G42" s="8" cm="1">
        <f t="array" ref="G42">IFERROR(INDEX(Data!$N$2:$N$5000,$J42),"")</f>
        <v>1</v>
      </c>
      <c r="H42" s="8" cm="1">
        <f t="array" ref="H42">IFERROR(INDEX(Data!$P$2:$P$5000,$J42),"")</f>
        <v>750.75070000000005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470</v>
      </c>
    </row>
    <row r="43" spans="1:10" x14ac:dyDescent="0.25">
      <c r="A43" s="7" t="str" cm="1">
        <f t="array" ref="A43">IFERROR(INDEX(Data!$A$2:$A$5000,$J43),IF(ROW()=2,"No data",""))</f>
        <v>PMS0098</v>
      </c>
      <c r="B43" s="7" t="str" cm="1">
        <f t="array" ref="B43">IFERROR(INDEX(Data!$B$2:$B$5000,$J43),"")</f>
        <v>Masterista Frappe Base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23</v>
      </c>
      <c r="E43" s="8" cm="1">
        <f t="array" ref="E43">IFERROR(INDEX(Data!$H$2:$H$5000,$J43),"")</f>
        <v>19.333300000000001</v>
      </c>
      <c r="F43" s="8" cm="1">
        <f t="array" ref="F43">IFERROR(INDEX(Data!$J$2:$J$5000,$J43),"")</f>
        <v>35.692100000000003</v>
      </c>
      <c r="G43" s="8" cm="1">
        <f t="array" ref="G43">IFERROR(INDEX(Data!$N$2:$N$5000,$J43),"")</f>
        <v>15</v>
      </c>
      <c r="H43" s="8" cm="1">
        <f t="array" ref="H43">IFERROR(INDEX(Data!$P$2:$P$5000,$J43),"")</f>
        <v>46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482</v>
      </c>
    </row>
    <row r="44" spans="1:10" x14ac:dyDescent="0.25">
      <c r="A44" s="7" t="str" cm="1">
        <f t="array" ref="A44">IFERROR(INDEX(Data!$A$2:$A$5000,$J44),IF(ROW()=2,"No data",""))</f>
        <v>PMS0125</v>
      </c>
      <c r="B44" s="7" t="str" cm="1">
        <f t="array" ref="B44">IFERROR(INDEX(Data!$B$2:$B$5000,$J44),"")</f>
        <v>Flavourista Syrup Butterscotch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23</v>
      </c>
      <c r="E44" s="8" cm="1">
        <f t="array" ref="E44">IFERROR(INDEX(Data!$H$2:$H$5000,$J44),"")</f>
        <v>17.666599999999999</v>
      </c>
      <c r="F44" s="8" cm="1">
        <f t="array" ref="F44">IFERROR(INDEX(Data!$J$2:$J$5000,$J44),"")</f>
        <v>39.0625</v>
      </c>
      <c r="G44" s="8" cm="1">
        <f t="array" ref="G44">IFERROR(INDEX(Data!$N$2:$N$5000,$J44),"")</f>
        <v>1</v>
      </c>
      <c r="H44" s="8" cm="1">
        <f t="array" ref="H44">IFERROR(INDEX(Data!$P$2:$P$5000,$J44),"")</f>
        <v>690.69060000000002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504</v>
      </c>
    </row>
    <row r="45" spans="1:10" x14ac:dyDescent="0.25">
      <c r="A45" s="7" t="str" cm="1">
        <f t="array" ref="A45">IFERROR(INDEX(Data!$A$2:$A$5000,$J45),IF(ROW()=2,"No data",""))</f>
        <v>PMS0134</v>
      </c>
      <c r="B45" s="7" t="str" cm="1">
        <f t="array" ref="B45">IFERROR(INDEX(Data!$B$2:$B$5000,$J45),"")</f>
        <v>Masterista Syrup Salted Caramel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23</v>
      </c>
      <c r="E45" s="8" cm="1">
        <f t="array" ref="E45">IFERROR(INDEX(Data!$H$2:$H$5000,$J45),"")</f>
        <v>41.333300000000001</v>
      </c>
      <c r="F45" s="8" cm="1">
        <f t="array" ref="F45">IFERROR(INDEX(Data!$J$2:$J$5000,$J45),"")</f>
        <v>16.694400000000002</v>
      </c>
      <c r="G45" s="8" cm="1">
        <f t="array" ref="G45">IFERROR(INDEX(Data!$N$2:$N$5000,$J45),"")</f>
        <v>35</v>
      </c>
      <c r="H45" s="8" cm="1">
        <f t="array" ref="H45">IFERROR(INDEX(Data!$P$2:$P$5000,$J45),"")</f>
        <v>19.715399999999999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513</v>
      </c>
    </row>
    <row r="46" spans="1:10" x14ac:dyDescent="0.25">
      <c r="A46" s="7" t="str" cm="1">
        <f t="array" ref="A46">IFERROR(INDEX(Data!$A$2:$A$5000,$J46),IF(ROW()=2,"No data",""))</f>
        <v>PMS0145</v>
      </c>
      <c r="B46" s="7" t="str" cm="1">
        <f t="array" ref="B46">IFERROR(INDEX(Data!$B$2:$B$5000,$J46),"")</f>
        <v>Masterista Syrup Green Apple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23</v>
      </c>
      <c r="E46" s="8" cm="1">
        <f t="array" ref="E46">IFERROR(INDEX(Data!$H$2:$H$5000,$J46),"")</f>
        <v>10.333299999999999</v>
      </c>
      <c r="F46" s="8" cm="1">
        <f t="array" ref="F46">IFERROR(INDEX(Data!$J$2:$J$5000,$J46),"")</f>
        <v>66.782799999999995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521</v>
      </c>
    </row>
    <row r="47" spans="1:10" x14ac:dyDescent="0.25">
      <c r="A47" s="7" t="str" cm="1">
        <f t="array" ref="A47">IFERROR(INDEX(Data!$A$2:$A$5000,$J47),IF(ROW()=2,"No data",""))</f>
        <v>PMS0143</v>
      </c>
      <c r="B47" s="7" t="str" cm="1">
        <f t="array" ref="B47">IFERROR(INDEX(Data!$B$2:$B$5000,$J47),"")</f>
        <v>Masterista Syrup Premium Hazelnut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22</v>
      </c>
      <c r="E47" s="8" cm="1">
        <f t="array" ref="E47">IFERROR(INDEX(Data!$H$2:$H$5000,$J47),"")</f>
        <v>31.666599999999999</v>
      </c>
      <c r="F47" s="8" cm="1">
        <f t="array" ref="F47">IFERROR(INDEX(Data!$J$2:$J$5000,$J47),"")</f>
        <v>20.8432</v>
      </c>
      <c r="G47" s="8" cm="1">
        <f t="array" ref="G47">IFERROR(INDEX(Data!$N$2:$N$5000,$J47),"")</f>
        <v>25</v>
      </c>
      <c r="H47" s="8" cm="1">
        <f t="array" ref="H47">IFERROR(INDEX(Data!$P$2:$P$5000,$J47),"")</f>
        <v>26.401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519</v>
      </c>
    </row>
    <row r="48" spans="1:10" x14ac:dyDescent="0.25">
      <c r="A48" s="7" t="str" cm="1">
        <f t="array" ref="A48">IFERROR(INDEX(Data!$A$2:$A$5000,$J48),IF(ROW()=2,"No data",""))</f>
        <v>PMS0072</v>
      </c>
      <c r="B48" s="7" t="str" cm="1">
        <f t="array" ref="B48">IFERROR(INDEX(Data!$B$2:$B$5000,$J48),"")</f>
        <v>ICE SHAKEN PEACH TEA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21</v>
      </c>
      <c r="E48" s="8" cm="1">
        <f t="array" ref="E48">IFERROR(INDEX(Data!$H$2:$H$5000,$J48),"")</f>
        <v>25.666599999999999</v>
      </c>
      <c r="F48" s="8" cm="1">
        <f t="array" ref="F48">IFERROR(INDEX(Data!$J$2:$J$5000,$J48),"")</f>
        <v>24.547000000000001</v>
      </c>
      <c r="G48" s="8" cm="1">
        <f t="array" ref="G48">IFERROR(INDEX(Data!$N$2:$N$5000,$J48),"")</f>
        <v>27</v>
      </c>
      <c r="H48" s="8" cm="1">
        <f t="array" ref="H48">IFERROR(INDEX(Data!$P$2:$P$5000,$J48),"")</f>
        <v>23.333300000000001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459</v>
      </c>
    </row>
    <row r="49" spans="1:10" x14ac:dyDescent="0.25">
      <c r="A49" s="7" t="str" cm="1">
        <f t="array" ref="A49">IFERROR(INDEX(Data!$A$2:$A$5000,$J49),IF(ROW()=2,"No data",""))</f>
        <v>PMS0154</v>
      </c>
      <c r="B49" s="7" t="str" cm="1">
        <f t="array" ref="B49">IFERROR(INDEX(Data!$B$2:$B$5000,$J49),"")</f>
        <v>Flavourista Syrup Lychee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21</v>
      </c>
      <c r="E49" s="8" cm="1">
        <f t="array" ref="E49">IFERROR(INDEX(Data!$H$2:$H$5000,$J49),"")</f>
        <v>26.5</v>
      </c>
      <c r="F49" s="8" cm="1">
        <f t="array" ref="F49">IFERROR(INDEX(Data!$J$2:$J$5000,$J49),"")</f>
        <v>23.7744</v>
      </c>
      <c r="G49" s="8" cm="1">
        <f t="array" ref="G49">IFERROR(INDEX(Data!$N$2:$N$5000,$J49),"")</f>
        <v>25</v>
      </c>
      <c r="H49" s="8" cm="1">
        <f t="array" ref="H49">IFERROR(INDEX(Data!$P$2:$P$5000,$J49),"")</f>
        <v>25.201000000000001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529</v>
      </c>
    </row>
    <row r="50" spans="1:10" x14ac:dyDescent="0.25">
      <c r="A50" s="7" t="str" cm="1">
        <f t="array" ref="A50">IFERROR(INDEX(Data!$A$2:$A$5000,$J50),IF(ROW()=2,"No data",""))</f>
        <v>PMS0183</v>
      </c>
      <c r="B50" s="7" t="str" cm="1">
        <f t="array" ref="B50">IFERROR(INDEX(Data!$B$2:$B$5000,$J50),"")</f>
        <v>Masterista Bitter Dark Chocolate (100% Pure Chocolate)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21</v>
      </c>
      <c r="E50" s="8" cm="1">
        <f t="array" ref="E50">IFERROR(INDEX(Data!$H$2:$H$5000,$J50),"")</f>
        <v>30.666599999999999</v>
      </c>
      <c r="F50" s="8" cm="1">
        <f t="array" ref="F50">IFERROR(INDEX(Data!$J$2:$J$5000,$J50),"")</f>
        <v>20.543900000000001</v>
      </c>
      <c r="G50" s="8" cm="1">
        <f t="array" ref="G50">IFERROR(INDEX(Data!$N$2:$N$5000,$J50),"")</f>
        <v>36</v>
      </c>
      <c r="H50" s="8" cm="1">
        <f t="array" ref="H50">IFERROR(INDEX(Data!$P$2:$P$5000,$J50),"")</f>
        <v>17.5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557</v>
      </c>
    </row>
    <row r="51" spans="1:10" x14ac:dyDescent="0.25">
      <c r="A51" s="7" t="str" cm="1">
        <f t="array" ref="A51">IFERROR(INDEX(Data!$A$2:$A$5000,$J51),IF(ROW()=2,"No data",""))</f>
        <v>PMS0178</v>
      </c>
      <c r="B51" s="7" t="str" cm="1">
        <f t="array" ref="B51">IFERROR(INDEX(Data!$B$2:$B$5000,$J51),"")</f>
        <v>Masterista Ceremonial Pure Matcha Powder 500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20</v>
      </c>
      <c r="E51" s="8" cm="1">
        <f t="array" ref="E51">IFERROR(INDEX(Data!$H$2:$H$5000,$J51),"")</f>
        <v>36</v>
      </c>
      <c r="F51" s="8" cm="1">
        <f t="array" ref="F51">IFERROR(INDEX(Data!$J$2:$J$5000,$J51),"")</f>
        <v>16.666599999999999</v>
      </c>
      <c r="G51" s="8" cm="1">
        <f t="array" ref="G51">IFERROR(INDEX(Data!$N$2:$N$5000,$J51),"")</f>
        <v>29</v>
      </c>
      <c r="H51" s="8" cm="1">
        <f t="array" ref="H51">IFERROR(INDEX(Data!$P$2:$P$5000,$J51),"")</f>
        <v>20.690999999999999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552</v>
      </c>
    </row>
    <row r="52" spans="1:10" x14ac:dyDescent="0.25">
      <c r="A52" s="7" t="str" cm="1">
        <f t="array" ref="A52">IFERROR(INDEX(Data!$A$2:$A$5000,$J52),IF(ROW()=2,"No data",""))</f>
        <v>PMS0051</v>
      </c>
      <c r="B52" s="7" t="str" cm="1">
        <f t="array" ref="B52">IFERROR(INDEX(Data!$B$2:$B$5000,$J52),"")</f>
        <v>Ice Shaken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19</v>
      </c>
      <c r="E52" s="8" cm="1">
        <f t="array" ref="E52">IFERROR(INDEX(Data!$H$2:$H$5000,$J52),"")</f>
        <v>26.666599999999999</v>
      </c>
      <c r="F52" s="8" cm="1">
        <f t="array" ref="F52">IFERROR(INDEX(Data!$J$2:$J$5000,$J52),"")</f>
        <v>21.377099999999999</v>
      </c>
      <c r="G52" s="8" cm="1">
        <f t="array" ref="G52">IFERROR(INDEX(Data!$N$2:$N$5000,$J52),"")</f>
        <v>13</v>
      </c>
      <c r="H52" s="8" cm="1">
        <f t="array" ref="H52">IFERROR(INDEX(Data!$P$2:$P$5000,$J52),"")</f>
        <v>43.849499999999999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438</v>
      </c>
    </row>
    <row r="53" spans="1:10" x14ac:dyDescent="0.25">
      <c r="A53" s="7" t="str" cm="1">
        <f t="array" ref="A53">IFERROR(INDEX(Data!$A$2:$A$5000,$J53),IF(ROW()=2,"No data",""))</f>
        <v>PMS0144</v>
      </c>
      <c r="B53" s="7" t="str" cm="1">
        <f t="array" ref="B53">IFERROR(INDEX(Data!$B$2:$B$5000,$J53),"")</f>
        <v>Masterista Syrup Peach 850ml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19</v>
      </c>
      <c r="E53" s="8" cm="1">
        <f t="array" ref="E53">IFERROR(INDEX(Data!$H$2:$H$5000,$J53),"")</f>
        <v>32</v>
      </c>
      <c r="F53" s="8" cm="1">
        <f t="array" ref="F53">IFERROR(INDEX(Data!$J$2:$J$5000,$J53),"")</f>
        <v>17.813600000000001</v>
      </c>
      <c r="G53" s="8" cm="1">
        <f t="array" ref="G53">IFERROR(INDEX(Data!$N$2:$N$5000,$J53),"")</f>
        <v>19</v>
      </c>
      <c r="H53" s="8" cm="1">
        <f t="array" ref="H53">IFERROR(INDEX(Data!$P$2:$P$5000,$J53),"")</f>
        <v>30.0015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520</v>
      </c>
    </row>
    <row r="54" spans="1:10" x14ac:dyDescent="0.25">
      <c r="A54" s="7" t="str" cm="1">
        <f t="array" ref="A54">IFERROR(INDEX(Data!$A$2:$A$5000,$J54),IF(ROW()=2,"No data",""))</f>
        <v>PMS0075</v>
      </c>
      <c r="B54" s="7" t="str" cm="1">
        <f t="array" ref="B54">IFERROR(INDEX(Data!$B$2:$B$5000,$J54),"")</f>
        <v>ICE SHAKEN PEACH &amp; MANGO 1000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18</v>
      </c>
      <c r="E54" s="8" cm="1">
        <f t="array" ref="E54">IFERROR(INDEX(Data!$H$2:$H$5000,$J54),"")</f>
        <v>5.3333000000000004</v>
      </c>
      <c r="F54" s="8" cm="1">
        <f t="array" ref="F54">IFERROR(INDEX(Data!$J$2:$J$5000,$J54),"")</f>
        <v>101.29430000000001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462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439</v>
      </c>
    </row>
    <row r="56" spans="1:10" x14ac:dyDescent="0.25">
      <c r="A56" s="7" t="str" cm="1">
        <f t="array" ref="A56">IFERROR(INDEX(Data!$A$2:$A$5000,$J56),IF(ROW()=2,"No data",""))</f>
        <v>PMS0179</v>
      </c>
      <c r="B56" s="7" t="str" cm="1">
        <f t="array" ref="B56">IFERROR(INDEX(Data!$B$2:$B$5000,$J56),"")</f>
        <v>Masterista Syrup Yuzu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17</v>
      </c>
      <c r="E56" s="8" cm="1">
        <f t="array" ref="E56">IFERROR(INDEX(Data!$H$2:$H$5000,$J56),"")</f>
        <v>13.333299999999999</v>
      </c>
      <c r="F56" s="8" cm="1">
        <f t="array" ref="F56">IFERROR(INDEX(Data!$J$2:$J$5000,$J56),"")</f>
        <v>38.253799999999998</v>
      </c>
      <c r="G56" s="8" cm="1">
        <f t="array" ref="G56">IFERROR(INDEX(Data!$N$2:$N$5000,$J56),"")</f>
        <v>3</v>
      </c>
      <c r="H56" s="8" cm="1">
        <f t="array" ref="H56">IFERROR(INDEX(Data!$P$2:$P$5000,$J56),"")</f>
        <v>170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553</v>
      </c>
    </row>
    <row r="57" spans="1:10" x14ac:dyDescent="0.25">
      <c r="A57" s="7" t="str" cm="1">
        <f t="array" ref="A57">IFERROR(INDEX(Data!$A$2:$A$5000,$J57),IF(ROW()=2,"No data",""))</f>
        <v>PMS0150</v>
      </c>
      <c r="B57" s="7" t="str" cm="1">
        <f t="array" ref="B57">IFERROR(INDEX(Data!$B$2:$B$5000,$J57),"")</f>
        <v>Masterista Syrup Natural Mint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16</v>
      </c>
      <c r="E57" s="8" cm="1">
        <f t="array" ref="E57">IFERROR(INDEX(Data!$H$2:$H$5000,$J57),"")</f>
        <v>19.333300000000001</v>
      </c>
      <c r="F57" s="8" cm="1">
        <f t="array" ref="F57">IFERROR(INDEX(Data!$J$2:$J$5000,$J57),"")</f>
        <v>24.8292</v>
      </c>
      <c r="G57" s="8" cm="1">
        <f t="array" ref="G57">IFERROR(INDEX(Data!$N$2:$N$5000,$J57),"")</f>
        <v>10</v>
      </c>
      <c r="H57" s="8" cm="1">
        <f t="array" ref="H57">IFERROR(INDEX(Data!$P$2:$P$5000,$J57),"")</f>
        <v>48.004800000000003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525</v>
      </c>
    </row>
    <row r="58" spans="1:10" x14ac:dyDescent="0.25">
      <c r="A58" s="7" t="str" cm="1">
        <f t="array" ref="A58">IFERROR(INDEX(Data!$A$2:$A$5000,$J58),IF(ROW()=2,"No data",""))</f>
        <v>PMS0151</v>
      </c>
      <c r="B58" s="7" t="str" cm="1">
        <f t="array" ref="B58">IFERROR(INDEX(Data!$B$2:$B$5000,$J58),"")</f>
        <v>Masterista Syrup Pandan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16</v>
      </c>
      <c r="E58" s="8" cm="1">
        <f t="array" ref="E58">IFERROR(INDEX(Data!$H$2:$H$5000,$J58),"")</f>
        <v>7</v>
      </c>
      <c r="F58" s="8" cm="1">
        <f t="array" ref="F58">IFERROR(INDEX(Data!$J$2:$J$5000,$J58),"")</f>
        <v>68.581199999999995</v>
      </c>
      <c r="G58" s="8" cm="1">
        <f t="array" ref="G58">IFERROR(INDEX(Data!$N$2:$N$5000,$J58),"")</f>
        <v>11</v>
      </c>
      <c r="H58" s="8" cm="1">
        <f t="array" ref="H58">IFERROR(INDEX(Data!$P$2:$P$5000,$J58),"")</f>
        <v>43.644199999999998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526</v>
      </c>
    </row>
    <row r="59" spans="1:10" x14ac:dyDescent="0.25">
      <c r="A59" s="7" t="str" cm="1">
        <f t="array" ref="A59">IFERROR(INDEX(Data!$A$2:$A$5000,$J59),IF(ROW()=2,"No data",""))</f>
        <v>PMS0170</v>
      </c>
      <c r="B59" s="7" t="str" cm="1">
        <f t="array" ref="B59">IFERROR(INDEX(Data!$B$2:$B$5000,$J59),"")</f>
        <v>Masterista Syrup Cranberries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16</v>
      </c>
      <c r="E59" s="8" cm="1">
        <f t="array" ref="E59">IFERROR(INDEX(Data!$H$2:$H$5000,$J59),"")</f>
        <v>13</v>
      </c>
      <c r="F59" s="8" cm="1">
        <f t="array" ref="F59">IFERROR(INDEX(Data!$J$2:$J$5000,$J59),"")</f>
        <v>36.925899999999999</v>
      </c>
      <c r="G59" s="8" cm="1">
        <f t="array" ref="G59">IFERROR(INDEX(Data!$N$2:$N$5000,$J59),"")</f>
        <v>5</v>
      </c>
      <c r="H59" s="8" cm="1">
        <f t="array" ref="H59">IFERROR(INDEX(Data!$P$2:$P$5000,$J59),"")</f>
        <v>96.038399999999996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544</v>
      </c>
    </row>
    <row r="60" spans="1:10" x14ac:dyDescent="0.25">
      <c r="A60" s="7" t="str" cm="1">
        <f t="array" ref="A60">IFERROR(INDEX(Data!$A$2:$A$5000,$J60),IF(ROW()=2,"No data",""))</f>
        <v>PMS0153</v>
      </c>
      <c r="B60" s="7" t="str" cm="1">
        <f t="array" ref="B60">IFERROR(INDEX(Data!$B$2:$B$5000,$J60),"")</f>
        <v>Masterista Syrup Toffee Popcorn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15</v>
      </c>
      <c r="E60" s="8" cm="1">
        <f t="array" ref="E60">IFERROR(INDEX(Data!$H$2:$H$5000,$J60),"")</f>
        <v>1</v>
      </c>
      <c r="F60" s="8" cm="1">
        <f t="array" ref="F60">IFERROR(INDEX(Data!$J$2:$J$5000,$J60),"")</f>
        <v>450.4504</v>
      </c>
      <c r="G60" s="8" cm="1">
        <f t="array" ref="G60">IFERROR(INDEX(Data!$N$2:$N$5000,$J60),"")</f>
        <v>1</v>
      </c>
      <c r="H60" s="8" cm="1">
        <f t="array" ref="H60">IFERROR(INDEX(Data!$P$2:$P$5000,$J60),"")</f>
        <v>450.4504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528</v>
      </c>
    </row>
    <row r="61" spans="1:10" x14ac:dyDescent="0.25">
      <c r="A61" s="7" t="str" cm="1">
        <f t="array" ref="A61">IFERROR(INDEX(Data!$A$2:$A$5000,$J61),IF(ROW()=2,"No data",""))</f>
        <v>PMS0181</v>
      </c>
      <c r="B61" s="7" t="str" cm="1">
        <f t="array" ref="B61">IFERROR(INDEX(Data!$B$2:$B$5000,$J61),"")</f>
        <v>Ice Shaken Pink Lava 1.000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72.666600000000003</v>
      </c>
      <c r="F61" s="8" cm="1">
        <f t="array" ref="F61">IFERROR(INDEX(Data!$J$2:$J$5000,$J61),"")</f>
        <v>5.7797999999999998</v>
      </c>
      <c r="G61" s="8" cm="1">
        <f t="array" ref="G61">IFERROR(INDEX(Data!$N$2:$N$5000,$J61),"")</f>
        <v>36</v>
      </c>
      <c r="H61" s="8" cm="1">
        <f t="array" ref="H61">IFERROR(INDEX(Data!$P$2:$P$5000,$J61),"")</f>
        <v>11.666600000000001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555</v>
      </c>
    </row>
    <row r="62" spans="1:10" x14ac:dyDescent="0.25">
      <c r="A62" s="7" t="str" cm="1">
        <f t="array" ref="A62">IFERROR(INDEX(Data!$A$2:$A$5000,$J62),IF(ROW()=2,"No data",""))</f>
        <v>PMS0062</v>
      </c>
      <c r="B62" s="7" t="str" cm="1">
        <f t="array" ref="B62">IFERROR(INDEX(Data!$B$2:$B$5000,$J62),"")</f>
        <v>Frappe Powder - Vanilla Butter Cream 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9</v>
      </c>
      <c r="F62" s="8" cm="1">
        <f t="array" ref="F62">IFERROR(INDEX(Data!$J$2:$J$5000,$J62),"")</f>
        <v>43.333300000000001</v>
      </c>
      <c r="G62" s="8" cm="1">
        <f t="array" ref="G62">IFERROR(INDEX(Data!$N$2:$N$5000,$J62),"")</f>
        <v>10</v>
      </c>
      <c r="H62" s="8" cm="1">
        <f t="array" ref="H62">IFERROR(INDEX(Data!$P$2:$P$5000,$J62),"")</f>
        <v>39.003900000000002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449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1</v>
      </c>
      <c r="F63" s="8" cm="1">
        <f t="array" ref="F63">IFERROR(INDEX(Data!$J$2:$J$5000,$J63),"")</f>
        <v>390.39030000000002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502</v>
      </c>
    </row>
    <row r="64" spans="1:10" x14ac:dyDescent="0.25">
      <c r="A64" s="7" t="str" cm="1">
        <f t="array" ref="A64">IFERROR(INDEX(Data!$A$2:$A$5000,$J64),IF(ROW()=2,"No data",""))</f>
        <v>PMS0135</v>
      </c>
      <c r="B64" s="7" t="str" cm="1">
        <f t="array" ref="B64">IFERROR(INDEX(Data!$B$2:$B$5000,$J64),"")</f>
        <v>Masterista Syrup Mojito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7</v>
      </c>
      <c r="F64" s="8" cm="1">
        <f t="array" ref="F64">IFERROR(INDEX(Data!$J$2:$J$5000,$J64),"")</f>
        <v>55.722200000000001</v>
      </c>
      <c r="G64" s="8" cm="1">
        <f t="array" ref="G64">IFERROR(INDEX(Data!$N$2:$N$5000,$J64),"")</f>
        <v>6</v>
      </c>
      <c r="H64" s="8" cm="1">
        <f t="array" ref="H64">IFERROR(INDEX(Data!$P$2:$P$5000,$J64),"")</f>
        <v>65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514</v>
      </c>
    </row>
    <row r="65" spans="1:10" x14ac:dyDescent="0.25">
      <c r="A65" s="7" t="str" cm="1">
        <f t="array" ref="A65">IFERROR(INDEX(Data!$A$2:$A$5000,$J65),IF(ROW()=2,"No data",""))</f>
        <v>PMS0190</v>
      </c>
      <c r="B65" s="7" t="str" cm="1">
        <f t="array" ref="B65">IFERROR(INDEX(Data!$B$2:$B$5000,$J65),"")</f>
        <v>Masterista Ice Shaken Jasmine Tea (Unsweet)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10</v>
      </c>
      <c r="F65" s="8" cm="1">
        <f t="array" ref="F65">IFERROR(INDEX(Data!$J$2:$J$5000,$J65),"")</f>
        <v>39.003900000000002</v>
      </c>
      <c r="G65" s="8" cm="1">
        <f t="array" ref="G65">IFERROR(INDEX(Data!$N$2:$N$5000,$J65),"")</f>
        <v>1</v>
      </c>
      <c r="H65" s="8" cm="1">
        <f t="array" ref="H65">IFERROR(INDEX(Data!$P$2:$P$5000,$J65),"")</f>
        <v>390.39030000000002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563</v>
      </c>
    </row>
    <row r="66" spans="1:10" x14ac:dyDescent="0.25">
      <c r="A66" s="7" t="str" cm="1">
        <f t="array" ref="A66">IFERROR(INDEX(Data!$A$2:$A$5000,$J66),IF(ROW()=2,"No data",""))</f>
        <v>PMS0037</v>
      </c>
      <c r="B66" s="7" t="str" cm="1">
        <f t="array" ref="B66">IFERROR(INDEX(Data!$B$2:$B$5000,$J66),"")</f>
        <v>Flavorista Red Velvet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14.333299999999999</v>
      </c>
      <c r="F66" s="8" cm="1">
        <f t="array" ref="F66">IFERROR(INDEX(Data!$J$2:$J$5000,$J66),"")</f>
        <v>25.1203</v>
      </c>
      <c r="G66" s="8" cm="1">
        <f t="array" ref="G66">IFERROR(INDEX(Data!$N$2:$N$5000,$J66),"")</f>
        <v>12</v>
      </c>
      <c r="H66" s="8" cm="1">
        <f t="array" ref="H66">IFERROR(INDEX(Data!$P$2:$P$5000,$J66),"")</f>
        <v>30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424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428</v>
      </c>
    </row>
    <row r="68" spans="1:10" x14ac:dyDescent="0.25">
      <c r="A68" s="7" t="str" cm="1">
        <f t="array" ref="A68">IFERROR(INDEX(Data!$A$2:$A$5000,$J68),IF(ROW()=2,"No data",""))</f>
        <v>PMS0109</v>
      </c>
      <c r="B68" s="7" t="str" cm="1">
        <f t="array" ref="B68">IFERROR(INDEX(Data!$B$2:$B$5000,$J68),"")</f>
        <v>Masterista Butterschot Expecta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4</v>
      </c>
      <c r="F68" s="8" cm="1">
        <f t="array" ref="F68">IFERROR(INDEX(Data!$J$2:$J$5000,$J68),"")</f>
        <v>90.022499999999994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492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497</v>
      </c>
    </row>
    <row r="70" spans="1:10" x14ac:dyDescent="0.25">
      <c r="A70" s="7" t="str" cm="1">
        <f t="array" ref="A70">IFERROR(INDEX(Data!$A$2:$A$5000,$J70),IF(ROW()=2,"No data",""))</f>
        <v>PMS0172</v>
      </c>
      <c r="B70" s="7" t="str" cm="1">
        <f t="array" ref="B70">IFERROR(INDEX(Data!$B$2:$B$5000,$J70),"")</f>
        <v>Flavourista Syrup Blue Lagoon 1000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28</v>
      </c>
      <c r="F70" s="8" cm="1">
        <f t="array" ref="F70">IFERROR(INDEX(Data!$J$2:$J$5000,$J70),"")</f>
        <v>12.8576</v>
      </c>
      <c r="G70" s="8" cm="1">
        <f t="array" ref="G70">IFERROR(INDEX(Data!$N$2:$N$5000,$J70),"")</f>
        <v>60</v>
      </c>
      <c r="H70" s="8" cm="1">
        <f t="array" ref="H70">IFERROR(INDEX(Data!$P$2:$P$5000,$J70),"")</f>
        <v>6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546</v>
      </c>
    </row>
    <row r="71" spans="1:10" x14ac:dyDescent="0.25">
      <c r="A71" s="7" t="str" cm="1">
        <f t="array" ref="A71">IFERROR(INDEX(Data!$A$2:$A$5000,$J71),IF(ROW()=2,"No data",""))</f>
        <v>PMS0086</v>
      </c>
      <c r="B71" s="7" t="str" cm="1">
        <f t="array" ref="B71">IFERROR(INDEX(Data!$B$2:$B$5000,$J71),"")</f>
        <v>Ice Shaken Blackcurrant Punch 1 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14.666600000000001</v>
      </c>
      <c r="F71" s="8" cm="1">
        <f t="array" ref="F71">IFERROR(INDEX(Data!$J$2:$J$5000,$J71),"")</f>
        <v>22.504000000000001</v>
      </c>
      <c r="G71" s="8" cm="1">
        <f t="array" ref="G71">IFERROR(INDEX(Data!$N$2:$N$5000,$J71),"")</f>
        <v>13</v>
      </c>
      <c r="H71" s="8" cm="1">
        <f t="array" ref="H71">IFERROR(INDEX(Data!$P$2:$P$5000,$J71),"")</f>
        <v>25.386500000000002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473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441</v>
      </c>
    </row>
    <row r="73" spans="1:10" x14ac:dyDescent="0.25">
      <c r="A73" s="7" t="str" cm="1">
        <f t="array" ref="A73">IFERROR(INDEX(Data!$A$2:$A$5000,$J73),IF(ROW()=2,"No data",""))</f>
        <v>PMS0064</v>
      </c>
      <c r="B73" s="7" t="str" cm="1">
        <f t="array" ref="B73">IFERROR(INDEX(Data!$B$2:$B$5000,$J73),"")</f>
        <v>Frappe Powder Tiramisu Expecta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7</v>
      </c>
      <c r="F73" s="8" cm="1">
        <f t="array" ref="F73">IFERROR(INDEX(Data!$J$2:$J$5000,$J73),"")</f>
        <v>42.863199999999999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451</v>
      </c>
    </row>
    <row r="74" spans="1:10" x14ac:dyDescent="0.25">
      <c r="A74" s="7" t="str" cm="1">
        <f t="array" ref="A74">IFERROR(INDEX(Data!$A$2:$A$5000,$J74),IF(ROW()=2,"No data",""))</f>
        <v>PMS0080</v>
      </c>
      <c r="B74" s="7" t="str" cm="1">
        <f t="array" ref="B74">IFERROR(INDEX(Data!$B$2:$B$5000,$J74),"")</f>
        <v>Ice Shaken Mango Freeze 800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12.666600000000001</v>
      </c>
      <c r="F74" s="8" cm="1">
        <f t="array" ref="F74">IFERROR(INDEX(Data!$J$2:$J$5000,$J74),"")</f>
        <v>23.685400000000001</v>
      </c>
      <c r="G74" s="8" cm="1">
        <f t="array" ref="G74">IFERROR(INDEX(Data!$N$2:$N$5000,$J74),"")</f>
        <v>15</v>
      </c>
      <c r="H74" s="8" cm="1">
        <f t="array" ref="H74">IFERROR(INDEX(Data!$P$2:$P$5000,$J74),"")</f>
        <v>20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467</v>
      </c>
    </row>
    <row r="75" spans="1:10" x14ac:dyDescent="0.25">
      <c r="A75" s="7" t="str" cm="1">
        <f t="array" ref="A75">IFERROR(INDEX(Data!$A$2:$A$5000,$J75),IF(ROW()=2,"No data",""))</f>
        <v>PMS0124</v>
      </c>
      <c r="B75" s="7" t="str" cm="1">
        <f t="array" ref="B75">IFERROR(INDEX(Data!$B$2:$B$5000,$J75),"")</f>
        <v>Masterista Syrup Almond Roca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9</v>
      </c>
      <c r="E75" s="8" cm="1">
        <f t="array" ref="E75">IFERROR(INDEX(Data!$H$2:$H$5000,$J75),"")</f>
        <v>5</v>
      </c>
      <c r="F75" s="8" cm="1">
        <f t="array" ref="F75">IFERROR(INDEX(Data!$J$2:$J$5000,$J75),"")</f>
        <v>54.021599999999999</v>
      </c>
      <c r="G75" s="8" cm="1">
        <f t="array" ref="G75">IFERROR(INDEX(Data!$N$2:$N$5000,$J75),"")</f>
        <v>2</v>
      </c>
      <c r="H75" s="8" cm="1">
        <f t="array" ref="H75">IFERROR(INDEX(Data!$P$2:$P$5000,$J75),"")</f>
        <v>135.13509999999999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503</v>
      </c>
    </row>
    <row r="76" spans="1:10" x14ac:dyDescent="0.25">
      <c r="A76" s="7" t="str" cm="1">
        <f t="array" ref="A76">IFERROR(INDEX(Data!$A$2:$A$5000,$J76),IF(ROW()=2,"No data",""))</f>
        <v>PMS0160</v>
      </c>
      <c r="B76" s="7" t="str" cm="1">
        <f t="array" ref="B76">IFERROR(INDEX(Data!$B$2:$B$5000,$J76),"")</f>
        <v>Masterista Syrup Blackcurrant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3</v>
      </c>
      <c r="F76" s="8" cm="1">
        <f t="array" ref="F76">IFERROR(INDEX(Data!$J$2:$J$5000,$J76),"")</f>
        <v>90</v>
      </c>
      <c r="G76" s="8" cm="1">
        <f t="array" ref="G76">IFERROR(INDEX(Data!$N$2:$N$5000,$J76),"")</f>
        <v>2</v>
      </c>
      <c r="H76" s="8" cm="1">
        <f t="array" ref="H76">IFERROR(INDEX(Data!$P$2:$P$5000,$J76),"")</f>
        <v>135.13509999999999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534</v>
      </c>
    </row>
    <row r="77" spans="1:10" x14ac:dyDescent="0.25">
      <c r="A77" s="7" t="str" cm="1">
        <f t="array" ref="A77">IFERROR(INDEX(Data!$A$2:$A$5000,$J77),IF(ROW()=2,"No data",""))</f>
        <v>PMS0166</v>
      </c>
      <c r="B77" s="7" t="str" cm="1">
        <f t="array" ref="B77">IFERROR(INDEX(Data!$B$2:$B$5000,$J77),"")</f>
        <v>Flavourista Syrup Green Apple 1000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12.5</v>
      </c>
      <c r="F77" s="8" cm="1">
        <f t="array" ref="F77">IFERROR(INDEX(Data!$J$2:$J$5000,$J77),"")</f>
        <v>21.603400000000001</v>
      </c>
      <c r="G77" s="8" cm="1">
        <f t="array" ref="G77">IFERROR(INDEX(Data!$N$2:$N$5000,$J77),"")</f>
        <v>15</v>
      </c>
      <c r="H77" s="8" cm="1">
        <f t="array" ref="H77">IFERROR(INDEX(Data!$P$2:$P$5000,$J77),"")</f>
        <v>18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540</v>
      </c>
    </row>
    <row r="78" spans="1:10" x14ac:dyDescent="0.25">
      <c r="A78" s="7" t="str" cm="1">
        <f t="array" ref="A78">IFERROR(INDEX(Data!$A$2:$A$5000,$J78),IF(ROW()=2,"No data",""))</f>
        <v>PMS0027</v>
      </c>
      <c r="B78" s="7" t="str" cm="1">
        <f t="array" ref="B78">IFERROR(INDEX(Data!$B$2:$B$5000,$J78),"")</f>
        <v>Masterista Red Velvet Expecta 800Gr</v>
      </c>
      <c r="C78" s="7" t="str" cm="1">
        <f t="array" ref="C78">IFERROR(INDEX(Data!$C$2:$C$5000,$J78),"")</f>
        <v>POU</v>
      </c>
      <c r="D78" s="8" cm="1">
        <f t="array" ref="D78">IFERROR(INDEX(Data!$D$2:$D$5000,$J78),"")</f>
        <v>8</v>
      </c>
      <c r="E78" s="8" cm="1">
        <f t="array" ref="E78">IFERROR(INDEX(Data!$H$2:$H$5000,$J78),"")</f>
        <v>14.333299999999999</v>
      </c>
      <c r="F78" s="8" cm="1">
        <f t="array" ref="F78">IFERROR(INDEX(Data!$J$2:$J$5000,$J78),"")</f>
        <v>16.7469</v>
      </c>
      <c r="G78" s="8" cm="1">
        <f t="array" ref="G78">IFERROR(INDEX(Data!$N$2:$N$5000,$J78),"")</f>
        <v>21</v>
      </c>
      <c r="H78" s="8" cm="1">
        <f t="array" ref="H78">IFERROR(INDEX(Data!$P$2:$P$5000,$J78),"")</f>
        <v>11.4285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414</v>
      </c>
    </row>
    <row r="79" spans="1:10" x14ac:dyDescent="0.25">
      <c r="A79" s="7" t="str" cm="1">
        <f t="array" ref="A79">IFERROR(INDEX(Data!$A$2:$A$5000,$J79),IF(ROW()=2,"No data",""))</f>
        <v>PMS0079</v>
      </c>
      <c r="B79" s="7" t="str" cm="1">
        <f t="array" ref="B79">IFERROR(INDEX(Data!$B$2:$B$5000,$J79),"")</f>
        <v>Masterista Charcoal Expecta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1</v>
      </c>
      <c r="F79" s="8" cm="1">
        <f t="array" ref="F79">IFERROR(INDEX(Data!$J$2:$J$5000,$J79),"")</f>
        <v>240.24019999999999</v>
      </c>
      <c r="G79" s="8" cm="1">
        <f t="array" ref="G79">IFERROR(INDEX(Data!$N$2:$N$5000,$J79),"")</f>
        <v>14</v>
      </c>
      <c r="H79" s="8" cm="1">
        <f t="array" ref="H79">IFERROR(INDEX(Data!$P$2:$P$5000,$J79),"")</f>
        <v>17.145299999999999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466</v>
      </c>
    </row>
    <row r="80" spans="1:10" x14ac:dyDescent="0.25">
      <c r="A80" s="7" t="str" cm="1">
        <f t="array" ref="A80">IFERROR(INDEX(Data!$A$2:$A$5000,$J80),IF(ROW()=2,"No data",""))</f>
        <v>PMS0110</v>
      </c>
      <c r="B80" s="7" t="str" cm="1">
        <f t="array" ref="B80">IFERROR(INDEX(Data!$B$2:$B$5000,$J80),"")</f>
        <v>Masterista Japanese Koicha Powder 500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1.3332999999999999</v>
      </c>
      <c r="F80" s="8" cm="1">
        <f t="array" ref="F80">IFERROR(INDEX(Data!$J$2:$J$5000,$J80),"")</f>
        <v>180.18010000000001</v>
      </c>
      <c r="G80" s="8" cm="1">
        <f t="array" ref="G80">IFERROR(INDEX(Data!$N$2:$N$5000,$J80),"")</f>
        <v>1</v>
      </c>
      <c r="H80" s="8" cm="1">
        <f t="array" ref="H80">IFERROR(INDEX(Data!$P$2:$P$5000,$J80),"")</f>
        <v>240.24019999999999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493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495</v>
      </c>
    </row>
    <row r="82" spans="1:10" x14ac:dyDescent="0.25">
      <c r="A82" s="7" t="str" cm="1">
        <f t="array" ref="A82">IFERROR(INDEX(Data!$A$2:$A$5000,$J82),IF(ROW()=2,"No data",""))</f>
        <v>PMS0169</v>
      </c>
      <c r="B82" s="7" t="str" cm="1">
        <f t="array" ref="B82">IFERROR(INDEX(Data!$B$2:$B$5000,$J82),"")</f>
        <v>Masterista Cheese Cream Topping 500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4</v>
      </c>
      <c r="F82" s="8" cm="1">
        <f t="array" ref="F82">IFERROR(INDEX(Data!$J$2:$J$5000,$J82),"")</f>
        <v>60.015000000000001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543</v>
      </c>
    </row>
    <row r="83" spans="1:10" x14ac:dyDescent="0.25">
      <c r="A83" s="7" t="str" cm="1">
        <f t="array" ref="A83">IFERROR(INDEX(Data!$A$2:$A$5000,$J83),IF(ROW()=2,"No data",""))</f>
        <v>PMS0029</v>
      </c>
      <c r="B83" s="7" t="str" cm="1">
        <f t="array" ref="B83">IFERROR(INDEX(Data!$B$2:$B$5000,$J83),"")</f>
        <v>Masterista Avocado Base 800Gr</v>
      </c>
      <c r="C83" s="7" t="str" cm="1">
        <f t="array" ref="C83">IFERROR(INDEX(Data!$C$2:$C$5000,$J83),"")</f>
        <v>POU</v>
      </c>
      <c r="D83" s="8" cm="1">
        <f t="array" ref="D83">IFERROR(INDEX(Data!$D$2:$D$5000,$J83),"")</f>
        <v>7</v>
      </c>
      <c r="E83" s="8" cm="1">
        <f t="array" ref="E83">IFERROR(INDEX(Data!$H$2:$H$5000,$J83),"")</f>
        <v>1</v>
      </c>
      <c r="F83" s="8" cm="1">
        <f t="array" ref="F83">IFERROR(INDEX(Data!$J$2:$J$5000,$J83),"")</f>
        <v>210.21019999999999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416</v>
      </c>
    </row>
    <row r="84" spans="1:10" x14ac:dyDescent="0.25">
      <c r="A84" s="7" t="str" cm="1">
        <f t="array" ref="A84">IFERROR(INDEX(Data!$A$2:$A$5000,$J84),IF(ROW()=2,"No data",""))</f>
        <v>PMS0053</v>
      </c>
      <c r="B84" s="7" t="str" cm="1">
        <f t="array" ref="B84">IFERROR(INDEX(Data!$B$2:$B$5000,$J84),"")</f>
        <v>Ice Shaken Strawberry Lemonade (1000Gr/Pack)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7</v>
      </c>
      <c r="E84" s="8" cm="1">
        <f t="array" ref="E84">IFERROR(INDEX(Data!$H$2:$H$5000,$J84),"")</f>
        <v>8.6666000000000007</v>
      </c>
      <c r="F84" s="8" cm="1">
        <f t="array" ref="F84">IFERROR(INDEX(Data!$J$2:$J$5000,$J84),"")</f>
        <v>24.238199999999999</v>
      </c>
      <c r="G84" s="8" cm="1">
        <f t="array" ref="G84">IFERROR(INDEX(Data!$N$2:$N$5000,$J84),"")</f>
        <v>15</v>
      </c>
      <c r="H84" s="8" cm="1">
        <f t="array" ref="H84">IFERROR(INDEX(Data!$P$2:$P$5000,$J84),"")</f>
        <v>14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440</v>
      </c>
    </row>
    <row r="85" spans="1:10" x14ac:dyDescent="0.25">
      <c r="A85" s="7" t="str" cm="1">
        <f t="array" ref="A85">IFERROR(INDEX(Data!$A$2:$A$5000,$J85),IF(ROW()=2,"No data",""))</f>
        <v>PMS0090</v>
      </c>
      <c r="B85" s="7" t="str" cm="1">
        <f t="array" ref="B85">IFERROR(INDEX(Data!$B$2:$B$5000,$J85),"")</f>
        <v>Flavorista Coffee Classic 250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7</v>
      </c>
      <c r="E85" s="8" cm="1">
        <f t="array" ref="E85">IFERROR(INDEX(Data!$H$2:$H$5000,$J85),"")</f>
        <v>9.6666000000000007</v>
      </c>
      <c r="F85" s="8" cm="1">
        <f t="array" ref="F85">IFERROR(INDEX(Data!$J$2:$J$5000,$J85),"")</f>
        <v>21.7256</v>
      </c>
      <c r="G85" s="8" cm="1">
        <f t="array" ref="G85">IFERROR(INDEX(Data!$N$2:$N$5000,$J85),"")</f>
        <v>8</v>
      </c>
      <c r="H85" s="8" cm="1">
        <f t="array" ref="H85">IFERROR(INDEX(Data!$P$2:$P$5000,$J85),"")</f>
        <v>26.256499999999999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475</v>
      </c>
    </row>
    <row r="86" spans="1:10" x14ac:dyDescent="0.25">
      <c r="A86" s="7" t="str" cm="1">
        <f t="array" ref="A86">IFERROR(INDEX(Data!$A$2:$A$5000,$J86),IF(ROW()=2,"No data",""))</f>
        <v>PMS0122</v>
      </c>
      <c r="B86" s="7" t="str" cm="1">
        <f t="array" ref="B86">IFERROR(INDEX(Data!$B$2:$B$5000,$J86),"")</f>
        <v>Flavourista Syrup Lemon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7</v>
      </c>
      <c r="E86" s="8" cm="1">
        <f t="array" ref="E86">IFERROR(INDEX(Data!$H$2:$H$5000,$J86),"")</f>
        <v>4.3333000000000004</v>
      </c>
      <c r="F86" s="8" cm="1">
        <f t="array" ref="F86">IFERROR(INDEX(Data!$J$2:$J$5000,$J86),"")</f>
        <v>48.476399999999998</v>
      </c>
      <c r="G86" s="8" cm="1">
        <f t="array" ref="G86">IFERROR(INDEX(Data!$N$2:$N$5000,$J86),"")</f>
        <v>8</v>
      </c>
      <c r="H86" s="8" cm="1">
        <f t="array" ref="H86">IFERROR(INDEX(Data!$P$2:$P$5000,$J86),"")</f>
        <v>26.256499999999999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501</v>
      </c>
    </row>
    <row r="87" spans="1:10" x14ac:dyDescent="0.25">
      <c r="A87" s="7" t="str" cm="1">
        <f t="array" ref="A87">IFERROR(INDEX(Data!$A$2:$A$5000,$J87),IF(ROW()=2,"No data",""))</f>
        <v>PMS0087</v>
      </c>
      <c r="B87" s="7" t="str" cm="1">
        <f t="array" ref="B87">IFERROR(INDEX(Data!$B$2:$B$5000,$J87),"")</f>
        <v>Flavorista Coffee Latte 1 Kg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12</v>
      </c>
      <c r="F87" s="8" cm="1">
        <f t="array" ref="F87">IFERROR(INDEX(Data!$J$2:$J$5000,$J87),"")</f>
        <v>15</v>
      </c>
      <c r="G87" s="8" cm="1">
        <f t="array" ref="G87">IFERROR(INDEX(Data!$N$2:$N$5000,$J87),"")</f>
        <v>6</v>
      </c>
      <c r="H87" s="8" cm="1">
        <f t="array" ref="H87">IFERROR(INDEX(Data!$P$2:$P$5000,$J87),"")</f>
        <v>30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474</v>
      </c>
    </row>
    <row r="88" spans="1:10" x14ac:dyDescent="0.25">
      <c r="A88" s="7" t="str" cm="1">
        <f t="array" ref="A88">IFERROR(INDEX(Data!$A$2:$A$5000,$J88),IF(ROW()=2,"No data",""))</f>
        <v>PMS0097</v>
      </c>
      <c r="B88" s="7" t="str" cm="1">
        <f t="array" ref="B88">IFERROR(INDEX(Data!$B$2:$B$5000,$J88),"")</f>
        <v>Masterista Ice Shaken Blackcurrant Tea 1000Gr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12</v>
      </c>
      <c r="F88" s="8" cm="1">
        <f t="array" ref="F88">IFERROR(INDEX(Data!$J$2:$J$5000,$J88),"")</f>
        <v>15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481</v>
      </c>
    </row>
    <row r="89" spans="1:10" x14ac:dyDescent="0.25">
      <c r="A89" s="7" t="str" cm="1">
        <f t="array" ref="A89">IFERROR(INDEX(Data!$A$2:$A$5000,$J89),IF(ROW()=2,"No data",""))</f>
        <v>PMS0120</v>
      </c>
      <c r="B89" s="7" t="str" cm="1">
        <f t="array" ref="B89">IFERROR(INDEX(Data!$B$2:$B$5000,$J89),"")</f>
        <v>Masterista Sweet Sauce Salted Caramel 500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6</v>
      </c>
      <c r="E89" s="8" cm="1">
        <f t="array" ref="E89">IFERROR(INDEX(Data!$H$2:$H$5000,$J89),"")</f>
        <v>4.6665999999999999</v>
      </c>
      <c r="F89" s="8" cm="1">
        <f t="array" ref="F89">IFERROR(INDEX(Data!$J$2:$J$5000,$J89),"")</f>
        <v>38.5852</v>
      </c>
      <c r="G89" s="8" cm="1">
        <f t="array" ref="G89">IFERROR(INDEX(Data!$N$2:$N$5000,$J89),"")</f>
        <v>6</v>
      </c>
      <c r="H89" s="8" cm="1">
        <f t="array" ref="H89">IFERROR(INDEX(Data!$P$2:$P$5000,$J89),"")</f>
        <v>30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499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6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515</v>
      </c>
    </row>
    <row r="91" spans="1:10" x14ac:dyDescent="0.25">
      <c r="A91" s="7" t="str" cm="1">
        <f t="array" ref="A91">IFERROR(INDEX(Data!$A$2:$A$5000,$J91),IF(ROW()=2,"No data",""))</f>
        <v>PMS0155</v>
      </c>
      <c r="B91" s="7" t="str" cm="1">
        <f t="array" ref="B91">IFERROR(INDEX(Data!$B$2:$B$5000,$J91),"")</f>
        <v>Flavourista Syrup Pandan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4.5</v>
      </c>
      <c r="F91" s="8" cm="1">
        <f t="array" ref="F91">IFERROR(INDEX(Data!$J$2:$J$5000,$J91),"")</f>
        <v>40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530</v>
      </c>
    </row>
    <row r="92" spans="1:10" x14ac:dyDescent="0.25">
      <c r="A92" s="7" t="str" cm="1">
        <f t="array" ref="A92">IFERROR(INDEX(Data!$A$2:$A$5000,$J92),IF(ROW()=2,"No data",""))</f>
        <v>PMS0192</v>
      </c>
      <c r="B92" s="7" t="str" cm="1">
        <f t="array" ref="B92">IFERROR(INDEX(Data!$B$2:$B$5000,$J92),"")</f>
        <v>Flavorista Syrup Peach 1.000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565</v>
      </c>
    </row>
    <row r="93" spans="1:10" x14ac:dyDescent="0.25">
      <c r="A93" s="7" t="str" cm="1">
        <f t="array" ref="A93">IFERROR(INDEX(Data!$A$2:$A$5000,$J93),IF(ROW()=2,"No data",""))</f>
        <v>PMS0193</v>
      </c>
      <c r="B93" s="7" t="str" cm="1">
        <f t="array" ref="B93">IFERROR(INDEX(Data!$B$2:$B$5000,$J93),"")</f>
        <v>Flavorista Syrup Mojito Mint 1.000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6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566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5</v>
      </c>
      <c r="E94" s="8" cm="1">
        <f t="array" ref="E94">IFERROR(INDEX(Data!$H$2:$H$5000,$J94),"")</f>
        <v>3.6665999999999999</v>
      </c>
      <c r="F94" s="8" cm="1">
        <f t="array" ref="F94">IFERROR(INDEX(Data!$J$2:$J$5000,$J94),"")</f>
        <v>40.916499999999999</v>
      </c>
      <c r="G94" s="8" cm="1">
        <f t="array" ref="G94">IFERROR(INDEX(Data!$N$2:$N$5000,$J94),"")</f>
        <v>5</v>
      </c>
      <c r="H94" s="8" cm="1">
        <f t="array" ref="H94">IFERROR(INDEX(Data!$P$2:$P$5000,$J94),"")</f>
        <v>30.012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437</v>
      </c>
    </row>
    <row r="95" spans="1:10" x14ac:dyDescent="0.25">
      <c r="A95" s="7" t="str" cm="1">
        <f t="array" ref="A95">IFERROR(INDEX(Data!$A$2:$A$5000,$J95),IF(ROW()=2,"No data",""))</f>
        <v>PMS0095</v>
      </c>
      <c r="B95" s="7" t="str" cm="1">
        <f t="array" ref="B95">IFERROR(INDEX(Data!$B$2:$B$5000,$J95),"")</f>
        <v>Masterista Syrup Tropical Mango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4.6665999999999999</v>
      </c>
      <c r="F95" s="8" cm="1">
        <f t="array" ref="F95">IFERROR(INDEX(Data!$J$2:$J$5000,$J95),"")</f>
        <v>32.154299999999999</v>
      </c>
      <c r="G95" s="8" cm="1">
        <f t="array" ref="G95">IFERROR(INDEX(Data!$N$2:$N$5000,$J95),"")</f>
        <v>2</v>
      </c>
      <c r="H95" s="8" cm="1">
        <f t="array" ref="H95">IFERROR(INDEX(Data!$P$2:$P$5000,$J95),"")</f>
        <v>75.075000000000003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480</v>
      </c>
    </row>
    <row r="96" spans="1:10" x14ac:dyDescent="0.25">
      <c r="A96" s="7" t="str" cm="1">
        <f t="array" ref="A96">IFERROR(INDEX(Data!$A$2:$A$5000,$J96),IF(ROW()=2,"No data",""))</f>
        <v>PMS0121</v>
      </c>
      <c r="B96" s="7" t="str" cm="1">
        <f t="array" ref="B96">IFERROR(INDEX(Data!$B$2:$B$5000,$J96),"")</f>
        <v>Masterista Syrup Elderflower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5</v>
      </c>
      <c r="E96" s="8" cm="1">
        <f t="array" ref="E96">IFERROR(INDEX(Data!$H$2:$H$5000,$J96),"")</f>
        <v>4</v>
      </c>
      <c r="F96" s="8" cm="1">
        <f t="array" ref="F96">IFERROR(INDEX(Data!$J$2:$J$5000,$J96),"")</f>
        <v>37.509300000000003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500</v>
      </c>
    </row>
    <row r="97" spans="1:10" x14ac:dyDescent="0.25">
      <c r="A97" s="7" t="str" cm="1">
        <f t="array" ref="A97">IFERROR(INDEX(Data!$A$2:$A$5000,$J97),IF(ROW()=2,"No data",""))</f>
        <v>PMS0146</v>
      </c>
      <c r="B97" s="7" t="str" cm="1">
        <f t="array" ref="B97">IFERROR(INDEX(Data!$B$2:$B$5000,$J97),"")</f>
        <v>Masterista Syrup Creme Brulee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5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522</v>
      </c>
    </row>
    <row r="98" spans="1:10" x14ac:dyDescent="0.25">
      <c r="A98" s="7" t="str" cm="1">
        <f t="array" ref="A98">IFERROR(INDEX(Data!$A$2:$A$5000,$J98),IF(ROW()=2,"No data",""))</f>
        <v>PMS0175</v>
      </c>
      <c r="B98" s="7" t="str" cm="1">
        <f t="array" ref="B98">IFERROR(INDEX(Data!$B$2:$B$5000,$J98),"")</f>
        <v>Masterista Syrup Brown Cinnamon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5</v>
      </c>
      <c r="E98" s="8" cm="1">
        <f t="array" ref="E98">IFERROR(INDEX(Data!$H$2:$H$5000,$J98),"")</f>
        <v>1.6666000000000001</v>
      </c>
      <c r="F98" s="8" cm="1">
        <f t="array" ref="F98">IFERROR(INDEX(Data!$J$2:$J$5000,$J98),"")</f>
        <v>90.09</v>
      </c>
      <c r="G98" s="8" cm="1">
        <f t="array" ref="G98">IFERROR(INDEX(Data!$N$2:$N$5000,$J98),"")</f>
        <v>4</v>
      </c>
      <c r="H98" s="8" cm="1">
        <f t="array" ref="H98">IFERROR(INDEX(Data!$P$2:$P$5000,$J98),"")</f>
        <v>37.509300000000003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549</v>
      </c>
    </row>
    <row r="99" spans="1:10" x14ac:dyDescent="0.25">
      <c r="A99" s="7" t="str" cm="1">
        <f t="array" ref="A99">IFERROR(INDEX(Data!$A$2:$A$5000,$J99),IF(ROW()=2,"No data",""))</f>
        <v>PMS0187</v>
      </c>
      <c r="B99" s="7" t="str" cm="1">
        <f t="array" ref="B99">IFERROR(INDEX(Data!$B$2:$B$5000,$J99),"")</f>
        <v>Masterista Syrup Tiramisu 850ml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5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561</v>
      </c>
    </row>
    <row r="100" spans="1:10" x14ac:dyDescent="0.25">
      <c r="A100" s="7" t="str" cm="1">
        <f t="array" ref="A100">IFERROR(INDEX(Data!$A$2:$A$5000,$J100),IF(ROW()=2,"No data",""))</f>
        <v>PMS0082</v>
      </c>
      <c r="B100" s="7" t="str" cm="1">
        <f t="array" ref="B100">IFERROR(INDEX(Data!$B$2:$B$5000,$J100),"")</f>
        <v>Ice Shaken Orange Punch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4</v>
      </c>
      <c r="E100" s="8" cm="1">
        <f t="array" ref="E100">IFERROR(INDEX(Data!$H$2:$H$5000,$J100),"")</f>
        <v>19</v>
      </c>
      <c r="F100" s="8" cm="1">
        <f t="array" ref="F100">IFERROR(INDEX(Data!$J$2:$J$5000,$J100),"")</f>
        <v>6.3160999999999996</v>
      </c>
      <c r="G100" s="8" cm="1">
        <f t="array" ref="G100">IFERROR(INDEX(Data!$N$2:$N$5000,$J100),"")</f>
        <v>20</v>
      </c>
      <c r="H100" s="8" cm="1">
        <f t="array" ref="H100">IFERROR(INDEX(Data!$P$2:$P$5000,$J100),"")</f>
        <v>6.0006000000000004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469</v>
      </c>
    </row>
    <row r="101" spans="1:10" x14ac:dyDescent="0.25">
      <c r="A101" s="7" t="str" cm="1">
        <f t="array" ref="A101">IFERROR(INDEX(Data!$A$2:$A$5000,$J101),IF(ROW()=2,"No data",""))</f>
        <v>PMS0157</v>
      </c>
      <c r="B101" s="7" t="str" cm="1">
        <f t="array" ref="B101">IFERROR(INDEX(Data!$B$2:$B$5000,$J101),"")</f>
        <v>Masterista Syrup Spicy Ginger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4</v>
      </c>
      <c r="E101" s="8" cm="1">
        <f t="array" ref="E101">IFERROR(INDEX(Data!$H$2:$H$5000,$J101),"")</f>
        <v>6</v>
      </c>
      <c r="F101" s="8" cm="1">
        <f t="array" ref="F101">IFERROR(INDEX(Data!$J$2:$J$5000,$J101),"")</f>
        <v>20</v>
      </c>
      <c r="G101" s="8" cm="1">
        <f t="array" ref="G101">IFERROR(INDEX(Data!$N$2:$N$5000,$J101),"")</f>
        <v>2</v>
      </c>
      <c r="H101" s="8" cm="1">
        <f t="array" ref="H101">IFERROR(INDEX(Data!$P$2:$P$5000,$J101),"")</f>
        <v>60.06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532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4</v>
      </c>
      <c r="E102" s="8" cm="1">
        <f t="array" ref="E102">IFERROR(INDEX(Data!$H$2:$H$5000,$J102),"")</f>
        <v>1</v>
      </c>
      <c r="F102" s="8" cm="1">
        <f t="array" ref="F102">IFERROR(INDEX(Data!$J$2:$J$5000,$J102),"")</f>
        <v>120.12009999999999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554</v>
      </c>
    </row>
    <row r="103" spans="1:10" x14ac:dyDescent="0.25">
      <c r="A103" s="7" t="str" cm="1">
        <f t="array" ref="A103">IFERROR(INDEX(Data!$A$2:$A$5000,$J103),IF(ROW()=2,"No data",""))</f>
        <v>PMS0126</v>
      </c>
      <c r="B103" s="7" t="str" cm="1">
        <f t="array" ref="B103">IFERROR(INDEX(Data!$B$2:$B$5000,$J103),"")</f>
        <v>Flavourista Syrup Tokyo Banana 1000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505</v>
      </c>
    </row>
    <row r="104" spans="1:10" x14ac:dyDescent="0.25">
      <c r="A104" s="7" t="str" cm="1">
        <f t="array" ref="A104">IFERROR(INDEX(Data!$A$2:$A$5000,$J104),IF(ROW()=2,"No data",""))</f>
        <v>PMS0168</v>
      </c>
      <c r="B104" s="7" t="str" cm="1">
        <f t="array" ref="B104">IFERROR(INDEX(Data!$B$2:$B$5000,$J104),"")</f>
        <v>Flavourista Syrup Mur 1000 Gr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3</v>
      </c>
      <c r="E104" s="8" cm="1">
        <f t="array" ref="E104">IFERROR(INDEX(Data!$H$2:$H$5000,$J104),"")</f>
        <v>7.5</v>
      </c>
      <c r="F104" s="8" cm="1">
        <f t="array" ref="F104">IFERROR(INDEX(Data!$J$2:$J$5000,$J104),"")</f>
        <v>12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542</v>
      </c>
    </row>
    <row r="105" spans="1:10" x14ac:dyDescent="0.25">
      <c r="A105" s="7" t="str" cm="1">
        <f t="array" ref="A105">IFERROR(INDEX(Data!$A$2:$A$5000,$J105),IF(ROW()=2,"No data",""))</f>
        <v>PMS0177</v>
      </c>
      <c r="B105" s="7" t="str" cm="1">
        <f t="array" ref="B105">IFERROR(INDEX(Data!$B$2:$B$5000,$J105),"")</f>
        <v>Masterista syrup watermelon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3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551</v>
      </c>
    </row>
    <row r="106" spans="1:10" x14ac:dyDescent="0.25">
      <c r="A106" s="7" t="str" cm="1">
        <f t="array" ref="A106">IFERROR(INDEX(Data!$A$2:$A$5000,$J106),IF(ROW()=2,"No data",""))</f>
        <v>PMS0084</v>
      </c>
      <c r="B106" s="7" t="str" cm="1">
        <f t="array" ref="B106">IFERROR(INDEX(Data!$B$2:$B$5000,$J106),"")</f>
        <v>Flavorista Vanilla Latte 1 Kg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2</v>
      </c>
      <c r="E106" s="8" cm="1">
        <f t="array" ref="E106">IFERROR(INDEX(Data!$H$2:$H$5000,$J106),"")</f>
        <v>10</v>
      </c>
      <c r="F106" s="8" cm="1">
        <f t="array" ref="F106">IFERROR(INDEX(Data!$J$2:$J$5000,$J106),"")</f>
        <v>6.0006000000000004</v>
      </c>
      <c r="G106" s="8" cm="1">
        <f t="array" ref="G106">IFERROR(INDEX(Data!$N$2:$N$5000,$J106),"")</f>
        <v>12</v>
      </c>
      <c r="H106" s="8" cm="1">
        <f t="array" ref="H106">IFERROR(INDEX(Data!$P$2:$P$5000,$J106),"")</f>
        <v>5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471</v>
      </c>
    </row>
    <row r="107" spans="1:10" x14ac:dyDescent="0.25">
      <c r="A107" s="7" t="str" cm="1">
        <f t="array" ref="A107">IFERROR(INDEX(Data!$A$2:$A$5000,$J107),IF(ROW()=2,"No data",""))</f>
        <v>PMS0173</v>
      </c>
      <c r="B107" s="7" t="str" cm="1">
        <f t="array" ref="B107">IFERROR(INDEX(Data!$B$2:$B$5000,$J107),"")</f>
        <v>Masterista Syrup RUM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1</v>
      </c>
      <c r="F107" s="8" cm="1">
        <f t="array" ref="F107">IFERROR(INDEX(Data!$J$2:$J$5000,$J107),"")</f>
        <v>60.06</v>
      </c>
      <c r="G107" s="8" cm="1">
        <f t="array" ref="G107">IFERROR(INDEX(Data!$N$2:$N$5000,$J107),"")</f>
        <v>1</v>
      </c>
      <c r="H107" s="8" cm="1">
        <f t="array" ref="H107">IFERROR(INDEX(Data!$P$2:$P$5000,$J107),"")</f>
        <v>60.06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547</v>
      </c>
    </row>
    <row r="108" spans="1:10" x14ac:dyDescent="0.25">
      <c r="A108" s="7" t="str" cm="1">
        <f t="array" ref="A108">IFERROR(INDEX(Data!$A$2:$A$5000,$J108),IF(ROW()=2,"No data",""))</f>
        <v>PMS0031</v>
      </c>
      <c r="B108" s="7" t="str" cm="1">
        <f t="array" ref="B108">IFERROR(INDEX(Data!$B$2:$B$5000,$J108),"")</f>
        <v>Masterista Aren Sugar Liquid 1000Gr</v>
      </c>
      <c r="C108" s="7" t="str" cm="1">
        <f t="array" ref="C108">IFERROR(INDEX(Data!$C$2:$C$5000,$J108),"")</f>
        <v>POU</v>
      </c>
      <c r="D108" s="8" cm="1">
        <f t="array" ref="D108">IFERROR(INDEX(Data!$D$2:$D$5000,$J108),"")</f>
        <v>1</v>
      </c>
      <c r="E108" s="8" cm="1">
        <f t="array" ref="E108">IFERROR(INDEX(Data!$H$2:$H$5000,$J108),"")</f>
        <v>112.6666</v>
      </c>
      <c r="F108" s="8" cm="1">
        <f t="array" ref="F108">IFERROR(INDEX(Data!$J$2:$J$5000,$J108),"")</f>
        <v>0.26619999999999999</v>
      </c>
      <c r="G108" s="8" cm="1">
        <f t="array" ref="G108">IFERROR(INDEX(Data!$N$2:$N$5000,$J108),"")</f>
        <v>103</v>
      </c>
      <c r="H108" s="8" cm="1">
        <f t="array" ref="H108">IFERROR(INDEX(Data!$P$2:$P$5000,$J108),"")</f>
        <v>0.29120000000000001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418</v>
      </c>
    </row>
    <row r="109" spans="1:10" x14ac:dyDescent="0.25">
      <c r="A109" s="7" t="str" cm="1">
        <f t="array" ref="A109">IFERROR(INDEX(Data!$A$2:$A$5000,$J109),IF(ROW()=2,"No data",""))</f>
        <v>PMS0063</v>
      </c>
      <c r="B109" s="7" t="str" cm="1">
        <f t="array" ref="B109">IFERROR(INDEX(Data!$B$2:$B$5000,$J109),"")</f>
        <v>Flavorista Super Dark Chocolate 1kg</v>
      </c>
      <c r="C109" s="7" t="str" cm="1">
        <f t="array" ref="C109">IFERROR(INDEX(Data!$C$2:$C$5000,$J109),"")</f>
        <v>PACK</v>
      </c>
      <c r="D109" s="8" cm="1">
        <f t="array" ref="D109">IFERROR(INDEX(Data!$D$2:$D$5000,$J109),"")</f>
        <v>1</v>
      </c>
      <c r="E109" s="8" cm="1">
        <f t="array" ref="E109">IFERROR(INDEX(Data!$H$2:$H$5000,$J109),"")</f>
        <v>1</v>
      </c>
      <c r="F109" s="8" cm="1">
        <f t="array" ref="F109">IFERROR(INDEX(Data!$J$2:$J$5000,$J109),"")</f>
        <v>30.03</v>
      </c>
      <c r="G109" s="8" cm="1">
        <f t="array" ref="G109">IFERROR(INDEX(Data!$N$2:$N$5000,$J109),"")</f>
        <v>13</v>
      </c>
      <c r="H109" s="8" cm="1">
        <f t="array" ref="H109">IFERROR(INDEX(Data!$P$2:$P$5000,$J109),"")</f>
        <v>2.3077999999999999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450</v>
      </c>
    </row>
    <row r="110" spans="1:10" x14ac:dyDescent="0.25">
      <c r="A110" s="7" t="str" cm="1">
        <f t="array" ref="A110">IFERROR(INDEX(Data!$A$2:$A$5000,$J110),IF(ROW()=2,"No data",""))</f>
        <v>PMS0001</v>
      </c>
      <c r="B110" s="7" t="str" cm="1">
        <f t="array" ref="B110">IFERROR(INDEX(Data!$B$2:$B$5000,$J110),"")</f>
        <v>Masterista Syrup Classic Caramel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388</v>
      </c>
    </row>
    <row r="111" spans="1:10" x14ac:dyDescent="0.25">
      <c r="A111" s="7" t="str" cm="1">
        <f t="array" ref="A111">IFERROR(INDEX(Data!$A$2:$A$5000,$J111),IF(ROW()=2,"No data",""))</f>
        <v>PMS0002</v>
      </c>
      <c r="B111" s="7" t="str" cm="1">
        <f t="array" ref="B111">IFERROR(INDEX(Data!$B$2:$B$5000,$J111),"")</f>
        <v>Masterista Syrup Creme Brulee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389</v>
      </c>
    </row>
    <row r="112" spans="1:10" x14ac:dyDescent="0.25">
      <c r="A112" s="7" t="str" cm="1">
        <f t="array" ref="A112">IFERROR(INDEX(Data!$A$2:$A$5000,$J112),IF(ROW()=2,"No data",""))</f>
        <v>PMS0003</v>
      </c>
      <c r="B112" s="7" t="str" cm="1">
        <f t="array" ref="B112">IFERROR(INDEX(Data!$B$2:$B$5000,$J112),"")</f>
        <v>Masterista Syrup French Vanilla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390</v>
      </c>
    </row>
    <row r="113" spans="1:10" x14ac:dyDescent="0.25">
      <c r="A113" s="7" t="str" cm="1">
        <f t="array" ref="A113">IFERROR(INDEX(Data!$A$2:$A$5000,$J113),IF(ROW()=2,"No data",""))</f>
        <v>PMS0004</v>
      </c>
      <c r="B113" s="7" t="str" cm="1">
        <f t="array" ref="B113">IFERROR(INDEX(Data!$B$2:$B$5000,$J113),"")</f>
        <v>Masterista Syrup Natural Mint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391</v>
      </c>
    </row>
    <row r="114" spans="1:10" x14ac:dyDescent="0.25">
      <c r="A114" s="7" t="str" cm="1">
        <f t="array" ref="A114">IFERROR(INDEX(Data!$A$2:$A$5000,$J114),IF(ROW()=2,"No data",""))</f>
        <v>PMS0005</v>
      </c>
      <c r="B114" s="7" t="str" cm="1">
        <f t="array" ref="B114">IFERROR(INDEX(Data!$B$2:$B$5000,$J114),"")</f>
        <v>Masterista Syrup Premium Hazelnut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392</v>
      </c>
    </row>
    <row r="115" spans="1:10" x14ac:dyDescent="0.25">
      <c r="A115" s="7" t="str" cm="1">
        <f t="array" ref="A115">IFERROR(INDEX(Data!$A$2:$A$5000,$J115),IF(ROW()=2,"No data",""))</f>
        <v>PMS0006</v>
      </c>
      <c r="B115" s="7" t="str" cm="1">
        <f t="array" ref="B115">IFERROR(INDEX(Data!$B$2:$B$5000,$J115),"")</f>
        <v>Masterista Syrup Traditional Klepon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393</v>
      </c>
    </row>
    <row r="116" spans="1:10" x14ac:dyDescent="0.25">
      <c r="A116" s="7" t="str" cm="1">
        <f t="array" ref="A116">IFERROR(INDEX(Data!$A$2:$A$5000,$J116),IF(ROW()=2,"No data",""))</f>
        <v>PMS0007</v>
      </c>
      <c r="B116" s="7" t="str" cm="1">
        <f t="array" ref="B116">IFERROR(INDEX(Data!$B$2:$B$5000,$J116),"")</f>
        <v>Masterista Syrup Tropical Lychee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394</v>
      </c>
    </row>
    <row r="117" spans="1:10" x14ac:dyDescent="0.25">
      <c r="A117" s="7" t="str" cm="1">
        <f t="array" ref="A117">IFERROR(INDEX(Data!$A$2:$A$5000,$J117),IF(ROW()=2,"No data",""))</f>
        <v>PMS0008</v>
      </c>
      <c r="B117" s="7" t="str" cm="1">
        <f t="array" ref="B117">IFERROR(INDEX(Data!$B$2:$B$5000,$J117),"")</f>
        <v>Masterista Syrup Green Apple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395</v>
      </c>
    </row>
    <row r="118" spans="1:10" x14ac:dyDescent="0.25">
      <c r="A118" s="7" t="str" cm="1">
        <f t="array" ref="A118">IFERROR(INDEX(Data!$A$2:$A$5000,$J118),IF(ROW()=2,"No data",""))</f>
        <v>PMS0009</v>
      </c>
      <c r="B118" s="7" t="str" cm="1">
        <f t="array" ref="B118">IFERROR(INDEX(Data!$B$2:$B$5000,$J118),"")</f>
        <v>Masterista Syrup Passion Fruit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396</v>
      </c>
    </row>
    <row r="119" spans="1:10" x14ac:dyDescent="0.25">
      <c r="A119" s="7" t="str" cm="1">
        <f t="array" ref="A119">IFERROR(INDEX(Data!$A$2:$A$5000,$J119),IF(ROW()=2,"No data",""))</f>
        <v>PMS0010</v>
      </c>
      <c r="B119" s="7" t="str" cm="1">
        <f t="array" ref="B119">IFERROR(INDEX(Data!$B$2:$B$5000,$J119),"")</f>
        <v>Masterista Syrup Toffee Popcorn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397</v>
      </c>
    </row>
    <row r="120" spans="1:10" x14ac:dyDescent="0.25">
      <c r="A120" s="7" t="str" cm="1">
        <f t="array" ref="A120">IFERROR(INDEX(Data!$A$2:$A$5000,$J120),IF(ROW()=2,"No data",""))</f>
        <v>PMS0011</v>
      </c>
      <c r="B120" s="7" t="str" cm="1">
        <f t="array" ref="B120">IFERROR(INDEX(Data!$B$2:$B$5000,$J120),"")</f>
        <v>Masterista Syrup Coffee &amp; Rootbeer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398</v>
      </c>
    </row>
    <row r="121" spans="1:10" x14ac:dyDescent="0.25">
      <c r="A121" s="7" t="str" cm="1">
        <f t="array" ref="A121">IFERROR(INDEX(Data!$A$2:$A$5000,$J121),IF(ROW()=2,"No data",""))</f>
        <v>PMS0012</v>
      </c>
      <c r="B121" s="7" t="str" cm="1">
        <f t="array" ref="B121">IFERROR(INDEX(Data!$B$2:$B$5000,$J121),"")</f>
        <v>Masterista Syrup Peach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399</v>
      </c>
    </row>
    <row r="122" spans="1:10" x14ac:dyDescent="0.25">
      <c r="A122" s="7" t="str" cm="1">
        <f t="array" ref="A122">IFERROR(INDEX(Data!$A$2:$A$5000,$J122),IF(ROW()=2,"No data",""))</f>
        <v>PMS0013</v>
      </c>
      <c r="B122" s="7" t="str" cm="1">
        <f t="array" ref="B122">IFERROR(INDEX(Data!$B$2:$B$5000,$J122),"")</f>
        <v>Masterista Syrup Irish Cream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400</v>
      </c>
    </row>
    <row r="123" spans="1:10" x14ac:dyDescent="0.25">
      <c r="A123" s="7" t="str" cm="1">
        <f t="array" ref="A123">IFERROR(INDEX(Data!$A$2:$A$5000,$J123),IF(ROW()=2,"No data",""))</f>
        <v>PMS0014</v>
      </c>
      <c r="B123" s="7" t="str" cm="1">
        <f t="array" ref="B123">IFERROR(INDEX(Data!$B$2:$B$5000,$J123),"")</f>
        <v>Masterista Syrup Cranberries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401</v>
      </c>
    </row>
    <row r="124" spans="1:10" x14ac:dyDescent="0.25">
      <c r="A124" s="7" t="str" cm="1">
        <f t="array" ref="A124">IFERROR(INDEX(Data!$A$2:$A$5000,$J124),IF(ROW()=2,"No data",""))</f>
        <v>PMS0015</v>
      </c>
      <c r="B124" s="7" t="str" cm="1">
        <f t="array" ref="B124">IFERROR(INDEX(Data!$B$2:$B$5000,$J124),"")</f>
        <v>Masterista Syrup Blackcurrant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402</v>
      </c>
    </row>
    <row r="125" spans="1:10" x14ac:dyDescent="0.25">
      <c r="A125" s="7" t="str" cm="1">
        <f t="array" ref="A125">IFERROR(INDEX(Data!$A$2:$A$5000,$J125),IF(ROW()=2,"No data",""))</f>
        <v>PMS0016</v>
      </c>
      <c r="B125" s="7" t="str" cm="1">
        <f t="array" ref="B125">IFERROR(INDEX(Data!$B$2:$B$5000,$J125),"")</f>
        <v>Masterista Syrup Strawberry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403</v>
      </c>
    </row>
    <row r="126" spans="1:10" x14ac:dyDescent="0.25">
      <c r="A126" s="7" t="str" cm="1">
        <f t="array" ref="A126">IFERROR(INDEX(Data!$A$2:$A$5000,$J126),IF(ROW()=2,"No data",""))</f>
        <v>PMS0017</v>
      </c>
      <c r="B126" s="7" t="str" cm="1">
        <f t="array" ref="B126">IFERROR(INDEX(Data!$B$2:$B$5000,$J126),"")</f>
        <v>Masterista Syrup Vanilla Tradition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404</v>
      </c>
    </row>
    <row r="127" spans="1:10" x14ac:dyDescent="0.25">
      <c r="A127" s="7" t="str" cm="1">
        <f t="array" ref="A127">IFERROR(INDEX(Data!$A$2:$A$5000,$J127),IF(ROW()=2,"No data",""))</f>
        <v>PMS0018</v>
      </c>
      <c r="B127" s="7" t="str" cm="1">
        <f t="array" ref="B127">IFERROR(INDEX(Data!$B$2:$B$5000,$J127),"")</f>
        <v>Masterista Syrup Rose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405</v>
      </c>
    </row>
    <row r="128" spans="1:10" x14ac:dyDescent="0.25">
      <c r="A128" s="7" t="str" cm="1">
        <f t="array" ref="A128">IFERROR(INDEX(Data!$A$2:$A$5000,$J128),IF(ROW()=2,"No data",""))</f>
        <v>PMS0019</v>
      </c>
      <c r="B128" s="7" t="str" cm="1">
        <f t="array" ref="B128">IFERROR(INDEX(Data!$B$2:$B$5000,$J128),"")</f>
        <v>Masterista Syrup Grenadine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406</v>
      </c>
    </row>
    <row r="129" spans="1:10" x14ac:dyDescent="0.25">
      <c r="A129" s="7" t="str" cm="1">
        <f t="array" ref="A129">IFERROR(INDEX(Data!$A$2:$A$5000,$J129),IF(ROW()=2,"No data",""))</f>
        <v>PMS0020</v>
      </c>
      <c r="B129" s="7" t="str" cm="1">
        <f t="array" ref="B129">IFERROR(INDEX(Data!$B$2:$B$5000,$J129),"")</f>
        <v>Masterista Syrup Hibiscus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407</v>
      </c>
    </row>
    <row r="130" spans="1:10" x14ac:dyDescent="0.25">
      <c r="A130" s="7" t="str" cm="1">
        <f t="array" ref="A130">IFERROR(INDEX(Data!$A$2:$A$5000,$J130),IF(ROW()=2,"No data",""))</f>
        <v>PMS0021</v>
      </c>
      <c r="B130" s="7" t="str" cm="1">
        <f t="array" ref="B130">IFERROR(INDEX(Data!$B$2:$B$5000,$J130),"")</f>
        <v>Masterista Syrup Lavender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408</v>
      </c>
    </row>
    <row r="131" spans="1:10" x14ac:dyDescent="0.25">
      <c r="A131" s="7" t="str" cm="1">
        <f t="array" ref="A131">IFERROR(INDEX(Data!$A$2:$A$5000,$J131),IF(ROW()=2,"No data",""))</f>
        <v>PMS0022</v>
      </c>
      <c r="B131" s="7" t="str" cm="1">
        <f t="array" ref="B131">IFERROR(INDEX(Data!$B$2:$B$5000,$J131),"")</f>
        <v>Masterista Syrup Pandan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409</v>
      </c>
    </row>
    <row r="132" spans="1:10" x14ac:dyDescent="0.25">
      <c r="A132" s="7" t="str" cm="1">
        <f t="array" ref="A132">IFERROR(INDEX(Data!$A$2:$A$5000,$J132),IF(ROW()=2,"No data",""))</f>
        <v>PMS0023</v>
      </c>
      <c r="B132" s="7" t="str" cm="1">
        <f t="array" ref="B132">IFERROR(INDEX(Data!$B$2:$B$5000,$J132),"")</f>
        <v>Masterista Syrup Blue Curacao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410</v>
      </c>
    </row>
    <row r="133" spans="1:10" x14ac:dyDescent="0.25">
      <c r="A133" s="7" t="str" cm="1">
        <f t="array" ref="A133">IFERROR(INDEX(Data!$A$2:$A$5000,$J133),IF(ROW()=2,"No data",""))</f>
        <v>PMS0025</v>
      </c>
      <c r="B133" s="7" t="str" cm="1">
        <f t="array" ref="B133">IFERROR(INDEX(Data!$B$2:$B$5000,$J133),"")</f>
        <v>Masterista Matcha Vanilla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412</v>
      </c>
    </row>
    <row r="134" spans="1:10" x14ac:dyDescent="0.25">
      <c r="A134" s="7" t="str" cm="1">
        <f t="array" ref="A134">IFERROR(INDEX(Data!$A$2:$A$5000,$J134),IF(ROW()=2,"No data",""))</f>
        <v>PMS0030</v>
      </c>
      <c r="B134" s="7" t="str" cm="1">
        <f t="array" ref="B134">IFERROR(INDEX(Data!$B$2:$B$5000,$J134),"")</f>
        <v>Masterista Banana Cream Base 800Gr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417</v>
      </c>
    </row>
    <row r="135" spans="1:10" x14ac:dyDescent="0.25">
      <c r="A135" s="7" t="str" cm="1">
        <f t="array" ref="A135">IFERROR(INDEX(Data!$A$2:$A$5000,$J135),IF(ROW()=2,"No data",""))</f>
        <v>PMS0032</v>
      </c>
      <c r="B135" s="7" t="str" cm="1">
        <f t="array" ref="B135">IFERROR(INDEX(Data!$B$2:$B$5000,$J135),"")</f>
        <v>Flavorista Aren Sugar Liquid 1300Gr</v>
      </c>
      <c r="C135" s="7" t="str" cm="1">
        <f t="array" ref="C135">IFERROR(INDEX(Data!$C$2:$C$5000,$J135),"")</f>
        <v>POU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PMS0035</v>
      </c>
      <c r="B136" s="7" t="str" cm="1">
        <f t="array" ref="B136">IFERROR(INDEX(Data!$B$2:$B$5000,$J136),"")</f>
        <v>Masterista Syrup RUM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422</v>
      </c>
    </row>
    <row r="137" spans="1:10" x14ac:dyDescent="0.25">
      <c r="A137" s="7" t="str" cm="1">
        <f t="array" ref="A137">IFERROR(INDEX(Data!$A$2:$A$5000,$J137),IF(ROW()=2,"No data",""))</f>
        <v>PMS0043</v>
      </c>
      <c r="B137" s="7" t="str" cm="1">
        <f t="array" ref="B137">IFERROR(INDEX(Data!$B$2:$B$5000,$J137),"")</f>
        <v>Flavorista Cookies &amp; Cream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PMS0044</v>
      </c>
      <c r="B138" s="7" t="str" cm="1">
        <f t="array" ref="B138">IFERROR(INDEX(Data!$B$2:$B$5000,$J138),"")</f>
        <v>Flavorista Mango Manise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PMS0045</v>
      </c>
      <c r="B139" s="7" t="str" cm="1">
        <f t="array" ref="B139">IFERROR(INDEX(Data!$B$2:$B$5000,$J139),"")</f>
        <v>Flavorista Buttery Avocado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PMS0046</v>
      </c>
      <c r="B140" s="7" t="str" cm="1">
        <f t="array" ref="B140">IFERROR(INDEX(Data!$B$2:$B$5000,$J140),"")</f>
        <v>Flavorista Vanilla Non Dairy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PMS0047</v>
      </c>
      <c r="B141" s="7" t="str" cm="1">
        <f t="array" ref="B141">IFERROR(INDEX(Data!$B$2:$B$5000,$J141),"")</f>
        <v>Flavorista Strawberry Joy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434</v>
      </c>
    </row>
    <row r="142" spans="1:10" x14ac:dyDescent="0.25">
      <c r="A142" s="7" t="str" cm="1">
        <f t="array" ref="A142">IFERROR(INDEX(Data!$A$2:$A$5000,$J142),IF(ROW()=2,"No data",""))</f>
        <v>PMS0048</v>
      </c>
      <c r="B142" s="7" t="str" cm="1">
        <f t="array" ref="B142">IFERROR(INDEX(Data!$B$2:$B$5000,$J142),"")</f>
        <v>Flavorista Hokaido Banana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435</v>
      </c>
    </row>
    <row r="143" spans="1:10" x14ac:dyDescent="0.25">
      <c r="A143" s="7" t="str" cm="1">
        <f t="array" ref="A143">IFERROR(INDEX(Data!$A$2:$A$5000,$J143),IF(ROW()=2,"No data",""))</f>
        <v>PMS0049</v>
      </c>
      <c r="B143" s="7" t="str" cm="1">
        <f t="array" ref="B143">IFERROR(INDEX(Data!$B$2:$B$5000,$J143),"")</f>
        <v>Flavorista Italian Tiramisu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436</v>
      </c>
    </row>
    <row r="144" spans="1:10" x14ac:dyDescent="0.25">
      <c r="A144" s="7" t="str" cm="1">
        <f t="array" ref="A144">IFERROR(INDEX(Data!$A$2:$A$5000,$J144),IF(ROW()=2,"No data",""))</f>
        <v>PMS0055</v>
      </c>
      <c r="B144" s="7" t="str" cm="1">
        <f t="array" ref="B144">IFERROR(INDEX(Data!$B$2:$B$5000,$J144),"")</f>
        <v>Flavour Artisan - Bali Kuna Signature Pure Chocolate (80% Cocoa)*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PMS0056</v>
      </c>
      <c r="B145" s="7" t="str" cm="1">
        <f t="array" ref="B145">IFERROR(INDEX(Data!$B$2:$B$5000,$J145),"")</f>
        <v>Flavour Artisan -  Jawadwipa Signature Pure Chocolate (70%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443</v>
      </c>
    </row>
    <row r="146" spans="1:10" x14ac:dyDescent="0.25">
      <c r="A146" s="7" t="str" cm="1">
        <f t="array" ref="A146">IFERROR(INDEX(Data!$A$2:$A$5000,$J146),IF(ROW()=2,"No data",""))</f>
        <v>PMS0057</v>
      </c>
      <c r="B146" s="7" t="str" cm="1">
        <f t="array" ref="B146">IFERROR(INDEX(Data!$B$2:$B$5000,$J146),"")</f>
        <v>Flavour Artisan - Suwarnadwipa Signature Pure Chocolate (70% Cocoa)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444</v>
      </c>
    </row>
    <row r="147" spans="1:10" x14ac:dyDescent="0.25">
      <c r="A147" s="7" t="str" cm="1">
        <f t="array" ref="A147">IFERROR(INDEX(Data!$A$2:$A$5000,$J147),IF(ROW()=2,"No data",""))</f>
        <v>PMS0058</v>
      </c>
      <c r="B147" s="7" t="str" cm="1">
        <f t="array" ref="B147">IFERROR(INDEX(Data!$B$2:$B$5000,$J147),"")</f>
        <v>Flavour Artisan - Finest Belgian Signature Pure Chocolate (80% Cocoa)  500gr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445</v>
      </c>
    </row>
    <row r="148" spans="1:10" x14ac:dyDescent="0.25">
      <c r="A148" s="7" t="str" cm="1">
        <f t="array" ref="A148">IFERROR(INDEX(Data!$A$2:$A$5000,$J148),IF(ROW()=2,"No data",""))</f>
        <v>PMS0060</v>
      </c>
      <c r="B148" s="7" t="str" cm="1">
        <f t="array" ref="B148">IFERROR(INDEX(Data!$B$2:$B$5000,$J148),"")</f>
        <v>Masterista Syrup Salted Caramel 750ML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447</v>
      </c>
    </row>
    <row r="149" spans="1:10" x14ac:dyDescent="0.25">
      <c r="A149" s="7" t="str" cm="1">
        <f t="array" ref="A149">IFERROR(INDEX(Data!$A$2:$A$5000,$J149),IF(ROW()=2,"No data",""))</f>
        <v>PMS0061</v>
      </c>
      <c r="B149" s="7" t="str" cm="1">
        <f t="array" ref="B149">IFERROR(INDEX(Data!$B$2:$B$5000,$J149),"")</f>
        <v>Frappe Powder - Caramel Dark Chocolate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PMS0065</v>
      </c>
      <c r="B150" s="7" t="str" cm="1">
        <f t="array" ref="B150">IFERROR(INDEX(Data!$B$2:$B$5000,$J150),"")</f>
        <v>Frappe Bubble Gum Expecta 800gr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PMS0066</v>
      </c>
      <c r="B151" s="7" t="str" cm="1">
        <f t="array" ref="B151">IFERROR(INDEX(Data!$B$2:$B$5000,$J151),"")</f>
        <v>Masterista Fruit Base Orange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PMS0067</v>
      </c>
      <c r="B152" s="7" t="str" cm="1">
        <f t="array" ref="B152">IFERROR(INDEX(Data!$B$2:$B$5000,$J152),"")</f>
        <v>Masterista Fruit Base Manggo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PMS0068</v>
      </c>
      <c r="B153" s="7" t="str" cm="1">
        <f t="array" ref="B153">IFERROR(INDEX(Data!$B$2:$B$5000,$J153),"")</f>
        <v>Masterista Fruit Base Lemon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PMS0069</v>
      </c>
      <c r="B154" s="7" t="str" cm="1">
        <f t="array" ref="B154">IFERROR(INDEX(Data!$B$2:$B$5000,$J154),"")</f>
        <v>Masterista Fruit Base Pineapple Concentrate 1kg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456</v>
      </c>
    </row>
    <row r="155" spans="1:10" x14ac:dyDescent="0.25">
      <c r="A155" s="7" t="str" cm="1">
        <f t="array" ref="A155">IFERROR(INDEX(Data!$A$2:$A$5000,$J155),IF(ROW()=2,"No data",""))</f>
        <v>PMS0070</v>
      </c>
      <c r="B155" s="7" t="str" cm="1">
        <f t="array" ref="B155">IFERROR(INDEX(Data!$B$2:$B$5000,$J155),"")</f>
        <v>Flavorista Super Matcha (1000Gr/Pack)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457</v>
      </c>
    </row>
    <row r="156" spans="1:10" x14ac:dyDescent="0.25">
      <c r="A156" s="7" t="str" cm="1">
        <f t="array" ref="A156">IFERROR(INDEX(Data!$A$2:$A$5000,$J156),IF(ROW()=2,"No data",""))</f>
        <v>PMS0071</v>
      </c>
      <c r="B156" s="7" t="str" cm="1">
        <f t="array" ref="B156">IFERROR(INDEX(Data!$B$2:$B$5000,$J156),"")</f>
        <v>MASTERISTA FRAPPE POWDER - VANILLA BUTTER CREAM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458</v>
      </c>
    </row>
    <row r="157" spans="1:10" x14ac:dyDescent="0.25">
      <c r="A157" s="7" t="str" cm="1">
        <f t="array" ref="A157">IFERROR(INDEX(Data!$A$2:$A$5000,$J157),IF(ROW()=2,"No data",""))</f>
        <v>PMS0073</v>
      </c>
      <c r="B157" s="7" t="str" cm="1">
        <f t="array" ref="B157">IFERROR(INDEX(Data!$B$2:$B$5000,$J157),"")</f>
        <v>ICE SHAKEN JAPANESE STRAWBERRY YAK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460</v>
      </c>
    </row>
    <row r="158" spans="1:10" x14ac:dyDescent="0.25">
      <c r="A158" s="7" t="str" cm="1">
        <f t="array" ref="A158">IFERROR(INDEX(Data!$A$2:$A$5000,$J158),IF(ROW()=2,"No data",""))</f>
        <v>PMS0074</v>
      </c>
      <c r="B158" s="7" t="str" cm="1">
        <f t="array" ref="B158">IFERROR(INDEX(Data!$B$2:$B$5000,$J158),"")</f>
        <v>ICE SHAKEN STRAWBERRY &amp; PEACH 1000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PMS0077</v>
      </c>
      <c r="B159" s="7" t="str" cm="1">
        <f t="array" ref="B159">IFERROR(INDEX(Data!$B$2:$B$5000,$J159),"")</f>
        <v>Masterista Creamer Base (Ultra Creamy)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464</v>
      </c>
    </row>
    <row r="160" spans="1:10" x14ac:dyDescent="0.25">
      <c r="A160" s="7" t="str" cm="1">
        <f t="array" ref="A160">IFERROR(INDEX(Data!$A$2:$A$5000,$J160),IF(ROW()=2,"No data",""))</f>
        <v>PMS0078</v>
      </c>
      <c r="B160" s="7" t="str" cm="1">
        <f t="array" ref="B160">IFERROR(INDEX(Data!$B$2:$B$5000,$J160),"")</f>
        <v>Masterista Syrup Mojito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465</v>
      </c>
    </row>
    <row r="161" spans="1:10" x14ac:dyDescent="0.25">
      <c r="A161" s="7" t="str" cm="1">
        <f t="array" ref="A161">IFERROR(INDEX(Data!$A$2:$A$5000,$J161),IF(ROW()=2,"No data",""))</f>
        <v>PMS0081</v>
      </c>
      <c r="B161" s="7" t="str" cm="1">
        <f t="array" ref="B161">IFERROR(INDEX(Data!$B$2:$B$5000,$J161),"")</f>
        <v>Ice Shaken Strawberry Tea 1 Kg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4.6665999999999999</v>
      </c>
      <c r="F161" s="8" cm="1">
        <f t="array" ref="F161">IFERROR(INDEX(Data!$J$2:$J$5000,$J161),"")</f>
        <v>0</v>
      </c>
      <c r="G161" s="8" cm="1">
        <f t="array" ref="G161">IFERROR(INDEX(Data!$N$2:$N$5000,$J161),"")</f>
        <v>13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468</v>
      </c>
    </row>
    <row r="162" spans="1:10" x14ac:dyDescent="0.25">
      <c r="A162" s="7" t="str" cm="1">
        <f t="array" ref="A162">IFERROR(INDEX(Data!$A$2:$A$5000,$J162),IF(ROW()=2,"No data",""))</f>
        <v>PMS0085</v>
      </c>
      <c r="B162" s="7" t="str" cm="1">
        <f t="array" ref="B162">IFERROR(INDEX(Data!$B$2:$B$5000,$J162),"")</f>
        <v>Flavorista Dark Cocoa Drink 1 Kg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472</v>
      </c>
    </row>
    <row r="163" spans="1:10" x14ac:dyDescent="0.25">
      <c r="A163" s="7" t="str" cm="1">
        <f t="array" ref="A163">IFERROR(INDEX(Data!$A$2:$A$5000,$J163),IF(ROW()=2,"No data",""))</f>
        <v>PMS0091</v>
      </c>
      <c r="B163" s="7" t="str" cm="1">
        <f t="array" ref="B163">IFERROR(INDEX(Data!$B$2:$B$5000,$J163),"")</f>
        <v>Flavorista Coffee Mate Creamer 500 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476</v>
      </c>
    </row>
    <row r="164" spans="1:10" x14ac:dyDescent="0.25">
      <c r="A164" s="7" t="str" cm="1">
        <f t="array" ref="A164">IFERROR(INDEX(Data!$A$2:$A$5000,$J164),IF(ROW()=2,"No data",""))</f>
        <v>PMS0099</v>
      </c>
      <c r="B164" s="7" t="str" cm="1">
        <f t="array" ref="B164">IFERROR(INDEX(Data!$B$2:$B$5000,$J164),"")</f>
        <v>Flavourista Syrup Lychee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PMS0100</v>
      </c>
      <c r="B165" s="7" t="str" cm="1">
        <f t="array" ref="B165">IFERROR(INDEX(Data!$B$2:$B$5000,$J165),"")</f>
        <v>Flavourista Syrup Strawberry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PMS0101</v>
      </c>
      <c r="B166" s="7" t="str" cm="1">
        <f t="array" ref="B166">IFERROR(INDEX(Data!$B$2:$B$5000,$J166),"")</f>
        <v>Flavourista Syrup Mango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PMS0102</v>
      </c>
      <c r="B167" s="7" t="str" cm="1">
        <f t="array" ref="B167">IFERROR(INDEX(Data!$B$2:$B$5000,$J167),"")</f>
        <v>Flavourista Syrup Vanilla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PMS0103</v>
      </c>
      <c r="B168" s="7" t="str" cm="1">
        <f t="array" ref="B168">IFERROR(INDEX(Data!$B$2:$B$5000,$J168),"")</f>
        <v>Flavourista Syrup Hazelnut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PMS0104</v>
      </c>
      <c r="B169" s="7" t="str" cm="1">
        <f t="array" ref="B169">IFERROR(INDEX(Data!$B$2:$B$5000,$J169),"")</f>
        <v>Flavourista Syrup Green Apple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488</v>
      </c>
    </row>
    <row r="170" spans="1:10" x14ac:dyDescent="0.25">
      <c r="A170" s="7" t="str" cm="1">
        <f t="array" ref="A170">IFERROR(INDEX(Data!$A$2:$A$5000,$J170),IF(ROW()=2,"No data",""))</f>
        <v>PMS0106</v>
      </c>
      <c r="B170" s="7" t="str" cm="1">
        <f t="array" ref="B170">IFERROR(INDEX(Data!$B$2:$B$5000,$J170),"")</f>
        <v>Flavourista Syrup Blue Curacao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489</v>
      </c>
    </row>
    <row r="171" spans="1:10" x14ac:dyDescent="0.25">
      <c r="A171" s="7" t="str" cm="1">
        <f t="array" ref="A171">IFERROR(INDEX(Data!$A$2:$A$5000,$J171),IF(ROW()=2,"No data",""))</f>
        <v>PMS0107</v>
      </c>
      <c r="B171" s="7" t="str" cm="1">
        <f t="array" ref="B171">IFERROR(INDEX(Data!$B$2:$B$5000,$J171),"")</f>
        <v>Flavourista Syrup Salted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490</v>
      </c>
    </row>
    <row r="172" spans="1:10" x14ac:dyDescent="0.25">
      <c r="A172" s="7" t="str" cm="1">
        <f t="array" ref="A172">IFERROR(INDEX(Data!$A$2:$A$5000,$J172),IF(ROW()=2,"No data",""))</f>
        <v>PMS0108</v>
      </c>
      <c r="B172" s="7" t="str" cm="1">
        <f t="array" ref="B172">IFERROR(INDEX(Data!$B$2:$B$5000,$J172),"")</f>
        <v>Flavourista Syrup Caramel 750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491</v>
      </c>
    </row>
    <row r="173" spans="1:10" x14ac:dyDescent="0.25">
      <c r="A173" s="7" t="str" cm="1">
        <f t="array" ref="A173">IFERROR(INDEX(Data!$A$2:$A$5000,$J173),IF(ROW()=2,"No data",""))</f>
        <v>PMS0111</v>
      </c>
      <c r="B173" s="7" t="str" cm="1">
        <f t="array" ref="B173">IFERROR(INDEX(Data!$B$2:$B$5000,$J173),"")</f>
        <v>Masterista Bitter Dark Chocolate 800gr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494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PMS0149</v>
      </c>
      <c r="B175" s="7" t="str" cm="1">
        <f t="array" ref="B175">IFERROR(INDEX(Data!$B$2:$B$5000,$J175),"")</f>
        <v>Masterista Syrup Irish Cream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</v>
      </c>
      <c r="F175" s="8" cm="1">
        <f t="array" ref="F175">IFERROR(INDEX(Data!$J$2:$J$5000,$J175),"")</f>
        <v>0</v>
      </c>
      <c r="G175" s="8" cm="1">
        <f t="array" ref="G175">IFERROR(INDEX(Data!$N$2:$N$5000,$J175),"")</f>
        <v>2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524</v>
      </c>
    </row>
    <row r="176" spans="1:10" x14ac:dyDescent="0.25">
      <c r="A176" s="7" t="str" cm="1">
        <f t="array" ref="A176">IFERROR(INDEX(Data!$A$2:$A$5000,$J176),IF(ROW()=2,"No data",""))</f>
        <v>PMS0159</v>
      </c>
      <c r="B176" s="7" t="str" cm="1">
        <f t="array" ref="B176">IFERROR(INDEX(Data!$B$2:$B$5000,$J176),"")</f>
        <v>Masterista Syrup Blackcurrant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533</v>
      </c>
    </row>
    <row r="177" spans="1:10" x14ac:dyDescent="0.25">
      <c r="A177" s="7" t="str" cm="1">
        <f t="array" ref="A177">IFERROR(INDEX(Data!$A$2:$A$5000,$J177),IF(ROW()=2,"No data",""))</f>
        <v>PMS0167</v>
      </c>
      <c r="B177" s="7" t="str" cm="1">
        <f t="array" ref="B177">IFERROR(INDEX(Data!$B$2:$B$5000,$J177),"")</f>
        <v>Ice Shaken Earl Grey Milk Tea 1000 Gr</v>
      </c>
      <c r="C177" s="7" t="str" cm="1">
        <f t="array" ref="C177">IFERROR(INDEX(Data!$C$2:$C$5000,$J177),"")</f>
        <v>PACK</v>
      </c>
      <c r="D177" s="8" cm="1">
        <f t="array" ref="D177">IFERROR(INDEX(Data!$D$2:$D$5000,$J177),"")</f>
        <v>0</v>
      </c>
      <c r="E177" s="8" cm="1">
        <f t="array" ref="E177">IFERROR(INDEX(Data!$H$2:$H$5000,$J177),"")</f>
        <v>2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541</v>
      </c>
    </row>
    <row r="178" spans="1:10" x14ac:dyDescent="0.25">
      <c r="A178" s="7" t="str" cm="1">
        <f t="array" ref="A178">IFERROR(INDEX(Data!$A$2:$A$5000,$J178),IF(ROW()=2,"No data",""))</f>
        <v>PMS0174</v>
      </c>
      <c r="B178" s="7" t="str" cm="1">
        <f t="array" ref="B178">IFERROR(INDEX(Data!$B$2:$B$5000,$J178),"")</f>
        <v>Masterista Syrup Jalapeno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548</v>
      </c>
    </row>
    <row r="179" spans="1:10" x14ac:dyDescent="0.25">
      <c r="A179" s="7" t="str" cm="1">
        <f t="array" ref="A179">IFERROR(INDEX(Data!$A$2:$A$5000,$J179),IF(ROW()=2,"No data",""))</f>
        <v>PMS0182</v>
      </c>
      <c r="B179" s="7" t="str" cm="1">
        <f t="array" ref="B179">IFERROR(INDEX(Data!$B$2:$B$5000,$J179),"")</f>
        <v>Masterista Syrup Coffee &amp; Rootbeer 850 Ml</v>
      </c>
      <c r="C179" s="7" t="str" cm="1">
        <f t="array" ref="C179">IFERROR(INDEX(Data!$C$2:$C$5000,$J179),"")</f>
        <v>BTL</v>
      </c>
      <c r="D179" s="8" cm="1">
        <f t="array" ref="D179">IFERROR(INDEX(Data!$D$2:$D$5000,$J179),"")</f>
        <v>0</v>
      </c>
      <c r="E179" s="8" cm="1">
        <f t="array" ref="E179">IFERROR(INDEX(Data!$H$2:$H$5000,$J179),"")</f>
        <v>0</v>
      </c>
      <c r="F179" s="8" cm="1">
        <f t="array" ref="F179">IFERROR(INDEX(Data!$J$2:$J$5000,$J179),"")</f>
        <v>0</v>
      </c>
      <c r="G179" s="8" cm="1">
        <f t="array" ref="G179">IFERROR(INDEX(Data!$N$2:$N$5000,$J179),"")</f>
        <v>0</v>
      </c>
      <c r="H179" s="8" cm="1">
        <f t="array" ref="H179">IFERROR(INDEX(Data!$P$2:$P$5000,$J179),"")</f>
        <v>0</v>
      </c>
      <c r="J179" cm="1">
        <f t="array" ref="J179">IFERROR(MATCH(_xlfn.AGGREGATE(14,6,(Data!$D$2:$D$5000-ROW(Data!$D$2:$D$5000)*0.0000001)/(--(Data!$Z$2:$Z$5000)),ROW()-1),(Data!$D$2:$D$5000-ROW(Data!$D$2:$D$5000)*0.0000001)/(--(Data!$Z$2:$Z$5000)),0),"")</f>
        <v>556</v>
      </c>
    </row>
    <row r="180" spans="1:10" x14ac:dyDescent="0.25">
      <c r="A180" s="7" t="str" cm="1">
        <f t="array" ref="A180">IFERROR(INDEX(Data!$A$2:$A$5000,$J180),IF(ROW()=2,"No data",""))</f>
        <v>PMS0191</v>
      </c>
      <c r="B180" s="7" t="str" cm="1">
        <f t="array" ref="B180">IFERROR(INDEX(Data!$B$2:$B$5000,$J180),"")</f>
        <v>Masterista Ice Shaken Lemongrass 1 Kg</v>
      </c>
      <c r="C180" s="7" t="str" cm="1">
        <f t="array" ref="C180">IFERROR(INDEX(Data!$C$2:$C$5000,$J180),"")</f>
        <v>PACK</v>
      </c>
      <c r="D180" s="8" cm="1">
        <f t="array" ref="D180">IFERROR(INDEX(Data!$D$2:$D$5000,$J180),"")</f>
        <v>0</v>
      </c>
      <c r="E180" s="8" cm="1">
        <f t="array" ref="E180">IFERROR(INDEX(Data!$H$2:$H$5000,$J180),"")</f>
        <v>5</v>
      </c>
      <c r="F180" s="8" cm="1">
        <f t="array" ref="F180">IFERROR(INDEX(Data!$J$2:$J$5000,$J180),"")</f>
        <v>0</v>
      </c>
      <c r="G180" s="8" cm="1">
        <f t="array" ref="G180">IFERROR(INDEX(Data!$N$2:$N$5000,$J180),"")</f>
        <v>7</v>
      </c>
      <c r="H180" s="8" cm="1">
        <f t="array" ref="H180">IFERROR(INDEX(Data!$P$2:$P$5000,$J180),"")</f>
        <v>0</v>
      </c>
      <c r="J180" s="18" cm="1">
        <f t="array" ref="J180">IFERROR(MATCH(_xlfn.AGGREGATE(14,6,(Data!$D$2:$D$5000-ROW(Data!$D$2:$D$5000)*0.0000001)/(--(Data!$Z$2:$Z$5000)),ROW()-1),(Data!$D$2:$D$5000-ROW(Data!$D$2:$D$5000)*0.0000001)/(--(Data!$Z$2:$Z$5000)),0),"")</f>
        <v>564</v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77.2727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CKPS014</v>
      </c>
      <c r="B3" s="7" t="str" cm="1">
        <f t="array" ref="B3">IFERROR(INDEX(Data!$B$2:$B$5000,$J3),"")</f>
        <v>Fashion Vodka Premium Quality</v>
      </c>
      <c r="C3" s="7" t="str" cm="1">
        <f t="array" ref="C3">IFERROR(INDEX(Data!$C$2:$C$5000,$J3),"")</f>
        <v>BTL</v>
      </c>
      <c r="D3" s="8" cm="1">
        <f t="array" ref="D3">IFERROR(INDEX(Data!$D$2:$D$5000,$J3),"")</f>
        <v>85</v>
      </c>
      <c r="E3" s="8" cm="1">
        <f t="array" ref="E3">IFERROR(INDEX(Data!$H$2:$H$5000,$J3),"")</f>
        <v>44.333300000000001</v>
      </c>
      <c r="F3" s="8" cm="1">
        <f t="array" ref="F3">IFERROR(INDEX(Data!$J$2:$J$5000,$J3),"")</f>
        <v>57.521799999999999</v>
      </c>
      <c r="G3" s="8" cm="1">
        <f t="array" ref="G3">IFERROR(INDEX(Data!$N$2:$N$5000,$J3),"")</f>
        <v>14</v>
      </c>
      <c r="H3" s="8" cm="1">
        <f t="array" ref="H3">IFERROR(INDEX(Data!$P$2:$P$5000,$J3),"")</f>
        <v>182.1688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213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568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37</v>
      </c>
      <c r="E5" s="8" cm="1">
        <f t="array" ref="E5">IFERROR(INDEX(Data!$H$2:$H$5000,$J5),"")</f>
        <v>36</v>
      </c>
      <c r="F5" s="8" cm="1">
        <f t="array" ref="F5">IFERROR(INDEX(Data!$J$2:$J$5000,$J5),"")</f>
        <v>30.833300000000001</v>
      </c>
      <c r="G5" s="8" cm="1">
        <f t="array" ref="G5">IFERROR(INDEX(Data!$N$2:$N$5000,$J5),"")</f>
        <v>23</v>
      </c>
      <c r="H5" s="8" cm="1">
        <f t="array" ref="H5">IFERROR(INDEX(Data!$P$2:$P$5000,$J5),"")</f>
        <v>48.265000000000001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CKP1S-167</v>
      </c>
      <c r="B6" s="7" t="str" cm="1">
        <f t="array" ref="B6">IFERROR(INDEX(Data!$B$2:$B$5000,$J6),"")</f>
        <v>Cap Tikus Coffee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31</v>
      </c>
      <c r="E6" s="8" cm="1">
        <f t="array" ref="E6">IFERROR(INDEX(Data!$H$2:$H$5000,$J6),"")</f>
        <v>21.666599999999999</v>
      </c>
      <c r="F6" s="8" cm="1">
        <f t="array" ref="F6">IFERROR(INDEX(Data!$J$2:$J$5000,$J6),"")</f>
        <v>42.924300000000002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182</v>
      </c>
    </row>
    <row r="7" spans="1:10" x14ac:dyDescent="0.25">
      <c r="A7" s="7" t="str" cm="1">
        <f t="array" ref="A7">IFERROR(INDEX(Data!$A$2:$A$5000,$J7),IF(ROW()=2,"No data",""))</f>
        <v>CKP1S-162</v>
      </c>
      <c r="B7" s="7" t="str" cm="1">
        <f t="array" ref="B7">IFERROR(INDEX(Data!$B$2:$B$5000,$J7),"")</f>
        <v>Jinro Chamisul Soju Strawberry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24</v>
      </c>
      <c r="E7" s="8" cm="1">
        <f t="array" ref="E7">IFERROR(INDEX(Data!$H$2:$H$5000,$J7),"")</f>
        <v>19.333300000000001</v>
      </c>
      <c r="F7" s="8" cm="1">
        <f t="array" ref="F7">IFERROR(INDEX(Data!$J$2:$J$5000,$J7),"")</f>
        <v>37.243899999999996</v>
      </c>
      <c r="G7" s="8" cm="1">
        <f t="array" ref="G7">IFERROR(INDEX(Data!$N$2:$N$5000,$J7),"")</f>
        <v>26</v>
      </c>
      <c r="H7" s="8" cm="1">
        <f t="array" ref="H7">IFERROR(INDEX(Data!$P$2:$P$5000,$J7),"")</f>
        <v>27.694400000000002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177</v>
      </c>
    </row>
    <row r="8" spans="1:10" x14ac:dyDescent="0.25">
      <c r="A8" s="7" t="str" cm="1">
        <f t="array" ref="A8">IFERROR(INDEX(Data!$A$2:$A$5000,$J8),IF(ROW()=2,"No data",""))</f>
        <v>CKP1S-159</v>
      </c>
      <c r="B8" s="7" t="str" cm="1">
        <f t="array" ref="B8">IFERROR(INDEX(Data!$B$2:$B$5000,$J8),"")</f>
        <v>Daebak Soju Lemon @360ml/btl</v>
      </c>
      <c r="C8" s="7" t="str" cm="1">
        <f t="array" ref="C8">IFERROR(INDEX(Data!$C$2:$C$5000,$J8),"")</f>
        <v>BTL</v>
      </c>
      <c r="D8" s="8" cm="1">
        <f t="array" ref="D8">IFERROR(INDEX(Data!$D$2:$D$5000,$J8),"")</f>
        <v>22</v>
      </c>
      <c r="E8" s="8" cm="1">
        <f t="array" ref="E8">IFERROR(INDEX(Data!$H$2:$H$5000,$J8),"")</f>
        <v>471</v>
      </c>
      <c r="F8" s="8" cm="1">
        <f t="array" ref="F8">IFERROR(INDEX(Data!$J$2:$J$5000,$J8),"")</f>
        <v>1.4012</v>
      </c>
      <c r="G8" s="8" cm="1">
        <f t="array" ref="G8">IFERROR(INDEX(Data!$N$2:$N$5000,$J8),"")</f>
        <v>463</v>
      </c>
      <c r="H8" s="8" cm="1">
        <f t="array" ref="H8">IFERROR(INDEX(Data!$P$2:$P$5000,$J8),"")</f>
        <v>1.4254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174</v>
      </c>
    </row>
    <row r="9" spans="1:10" x14ac:dyDescent="0.25">
      <c r="A9" s="7" t="str" cm="1">
        <f t="array" ref="A9">IFERROR(INDEX(Data!$A$2:$A$5000,$J9),IF(ROW()=2,"No data",""))</f>
        <v>POT0093</v>
      </c>
      <c r="B9" s="7" t="str" cm="1">
        <f t="array" ref="B9">IFERROR(INDEX(Data!$B$2:$B$5000,$J9),"")</f>
        <v>Bali Hai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12</v>
      </c>
      <c r="E9" s="8" cm="1">
        <f t="array" ref="E9">IFERROR(INDEX(Data!$H$2:$H$5000,$J9),"")</f>
        <v>28</v>
      </c>
      <c r="F9" s="8" cm="1">
        <f t="array" ref="F9">IFERROR(INDEX(Data!$J$2:$J$5000,$J9),"")</f>
        <v>12.8576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645</v>
      </c>
    </row>
    <row r="10" spans="1:10" x14ac:dyDescent="0.25">
      <c r="A10" s="7" t="str" cm="1">
        <f t="array" ref="A10">IFERROR(INDEX(Data!$A$2:$A$5000,$J10),IF(ROW()=2,"No data",""))</f>
        <v>POT0095</v>
      </c>
      <c r="B10" s="7" t="str" cm="1">
        <f t="array" ref="B10">IFERROR(INDEX(Data!$B$2:$B$5000,$J10),"")</f>
        <v>Bali Hai Draft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</v>
      </c>
      <c r="E10" s="8" cm="1">
        <f t="array" ref="E10">IFERROR(INDEX(Data!$H$2:$H$5000,$J10),"")</f>
        <v>28</v>
      </c>
      <c r="F10" s="8" cm="1">
        <f t="array" ref="F10">IFERROR(INDEX(Data!$J$2:$J$5000,$J10),"")</f>
        <v>12.8576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647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11</v>
      </c>
      <c r="E11" s="8" cm="1">
        <f t="array" ref="E11">IFERROR(INDEX(Data!$H$2:$H$5000,$J11),"")</f>
        <v>16.5</v>
      </c>
      <c r="F11" s="8" cm="1">
        <f t="array" ref="F11">IFERROR(INDEX(Data!$J$2:$J$5000,$J11),"")</f>
        <v>20</v>
      </c>
      <c r="G11" s="8" cm="1">
        <f t="array" ref="G11">IFERROR(INDEX(Data!$N$2:$N$5000,$J11),"")</f>
        <v>1</v>
      </c>
      <c r="H11" s="8" cm="1">
        <f t="array" ref="H11">IFERROR(INDEX(Data!$P$2:$P$5000,$J11),"")</f>
        <v>330.33030000000002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CKP1S-148</v>
      </c>
      <c r="B12" s="7" t="str" cm="1">
        <f t="array" ref="B12">IFERROR(INDEX(Data!$B$2:$B$5000,$J12),"")</f>
        <v>Seagram Gin 750ml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169</v>
      </c>
    </row>
    <row r="13" spans="1:10" x14ac:dyDescent="0.25">
      <c r="A13" s="7" t="str" cm="1">
        <f t="array" ref="A13">IFERROR(INDEX(Data!$A$2:$A$5000,$J13),IF(ROW()=2,"No data",""))</f>
        <v>CKP1S-187</v>
      </c>
      <c r="B13" s="7" t="str" cm="1">
        <f t="array" ref="B13">IFERROR(INDEX(Data!$B$2:$B$5000,$J13),"")</f>
        <v>Cap Tikus Coffee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13</v>
      </c>
      <c r="F13" s="8" cm="1">
        <f t="array" ref="F13">IFERROR(INDEX(Data!$J$2:$J$5000,$J13),"")</f>
        <v>23.078600000000002</v>
      </c>
      <c r="G13" s="8" cm="1">
        <f t="array" ref="G13">IFERROR(INDEX(Data!$N$2:$N$5000,$J13),"")</f>
        <v>1</v>
      </c>
      <c r="H13" s="8" cm="1">
        <f t="array" ref="H13">IFERROR(INDEX(Data!$P$2:$P$5000,$J13),"")</f>
        <v>300.30029999999999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9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16.201599999999999</v>
      </c>
      <c r="G14" s="8" cm="1">
        <f t="array" ref="G14">IFERROR(INDEX(Data!$N$2:$N$5000,$J14),"")</f>
        <v>9</v>
      </c>
      <c r="H14" s="8" cm="1">
        <f t="array" ref="H14">IFERROR(INDEX(Data!$P$2:$P$5000,$J14),"")</f>
        <v>30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8</v>
      </c>
      <c r="E15" s="8" cm="1">
        <f t="array" ref="E15">IFERROR(INDEX(Data!$H$2:$H$5000,$J15),"")</f>
        <v>47.333300000000001</v>
      </c>
      <c r="F15" s="8" cm="1">
        <f t="array" ref="F15">IFERROR(INDEX(Data!$J$2:$J$5000,$J15),"")</f>
        <v>5.0705999999999998</v>
      </c>
      <c r="G15" s="8" cm="1">
        <f t="array" ref="G15">IFERROR(INDEX(Data!$N$2:$N$5000,$J15),"")</f>
        <v>48</v>
      </c>
      <c r="H15" s="8" cm="1">
        <f t="array" ref="H15">IFERROR(INDEX(Data!$P$2:$P$5000,$J15),"")</f>
        <v>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CKP1S-160</v>
      </c>
      <c r="B16" s="7" t="str" cm="1">
        <f t="array" ref="B16">IFERROR(INDEX(Data!$B$2:$B$5000,$J16),"")</f>
        <v>Daebak Soju Mango @360ml/btl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881.33330000000001</v>
      </c>
      <c r="F16" s="8" cm="1">
        <f t="array" ref="F16">IFERROR(INDEX(Data!$J$2:$J$5000,$J16),"")</f>
        <v>0.1701</v>
      </c>
      <c r="G16" s="8" cm="1">
        <f t="array" ref="G16">IFERROR(INDEX(Data!$N$2:$N$5000,$J16),"")</f>
        <v>495</v>
      </c>
      <c r="H16" s="8" cm="1">
        <f t="array" ref="H16">IFERROR(INDEX(Data!$P$2:$P$5000,$J16),"")</f>
        <v>0.30299999999999999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175</v>
      </c>
    </row>
    <row r="17" spans="1:10" x14ac:dyDescent="0.25">
      <c r="A17" s="7" t="str" cm="1">
        <f t="array" ref="A17">IFERROR(INDEX(Data!$A$2:$A$5000,$J17),IF(ROW()=2,"No data",""))</f>
        <v>POT0103</v>
      </c>
      <c r="B17" s="7" t="str" cm="1">
        <f t="array" ref="B17">IFERROR(INDEX(Data!$B$2:$B$5000,$J17),"")</f>
        <v>Selection et Compotoirs Grenache 3ltr</v>
      </c>
      <c r="C17" s="7" t="str" cm="1">
        <f t="array" ref="C17">IFERROR(INDEX(Data!$C$2:$C$5000,$J17),"")</f>
        <v>BOX</v>
      </c>
      <c r="D17" s="8" cm="1">
        <f t="array" ref="D17">IFERROR(INDEX(Data!$D$2:$D$5000,$J17),"")</f>
        <v>3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651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</v>
      </c>
      <c r="E18" s="8" cm="1">
        <f t="array" ref="E18">IFERROR(INDEX(Data!$H$2:$H$5000,$J18),"")</f>
        <v>19.666599999999999</v>
      </c>
      <c r="F18" s="8" cm="1">
        <f t="array" ref="F18">IFERROR(INDEX(Data!$J$2:$J$5000,$J18),"")</f>
        <v>1.5255000000000001</v>
      </c>
      <c r="G18" s="8" cm="1">
        <f t="array" ref="G18">IFERROR(INDEX(Data!$N$2:$N$5000,$J18),"")</f>
        <v>19</v>
      </c>
      <c r="H18" s="8" cm="1">
        <f t="array" ref="H18">IFERROR(INDEX(Data!$P$2:$P$5000,$J18),"")</f>
        <v>1.579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3.3500000000000002E-2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0.24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630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631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640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641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650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Oct 2026</v>
      </c>
      <c r="H1" s="6" t="str">
        <f>Data!P1</f>
        <v>Buffer Day (Tgl 1 sd 30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PAS0008</v>
      </c>
      <c r="B2" s="7" t="str" cm="1">
        <f t="array" ref="B2">IFERROR(INDEX(Data!$B$2:$B$5000,$J2),"")</f>
        <v>LEMONGRASS GINGER @250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22</v>
      </c>
      <c r="E2" s="8" cm="1">
        <f t="array" ref="E2">IFERROR(INDEX(Data!$H$2:$H$5000,$J2),"")</f>
        <v>16.333300000000001</v>
      </c>
      <c r="F2" s="8" cm="1">
        <f t="array" ref="F2">IFERROR(INDEX(Data!$J$2:$J$5000,$J2),"")</f>
        <v>40.4114</v>
      </c>
      <c r="G2" s="8" cm="1">
        <f t="array" ref="G2">IFERROR(INDEX(Data!$N$2:$N$5000,$J2),"")</f>
        <v>15</v>
      </c>
      <c r="H2" s="8" cm="1">
        <f t="array" ref="H2">IFERROR(INDEX(Data!$P$2:$P$5000,$J2),"")</f>
        <v>44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265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19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24.087199999999999</v>
      </c>
      <c r="G3" s="8" cm="1">
        <f t="array" ref="G3">IFERROR(INDEX(Data!$N$2:$N$5000,$J3),"")</f>
        <v>14</v>
      </c>
      <c r="H3" s="8" cm="1">
        <f t="array" ref="H3">IFERROR(INDEX(Data!$P$2:$P$5000,$J3),"")</f>
        <v>40.720100000000002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13</v>
      </c>
      <c r="E4" s="8" cm="1">
        <f t="array" ref="E4">IFERROR(INDEX(Data!$H$2:$H$5000,$J4),"")</f>
        <v>51.666600000000003</v>
      </c>
      <c r="F4" s="8" cm="1">
        <f t="array" ref="F4">IFERROR(INDEX(Data!$J$2:$J$5000,$J4),"")</f>
        <v>7.5484</v>
      </c>
      <c r="G4" s="8" cm="1">
        <f t="array" ref="G4">IFERROR(INDEX(Data!$N$2:$N$5000,$J4),"")</f>
        <v>10</v>
      </c>
      <c r="H4" s="8" cm="1">
        <f t="array" ref="H4">IFERROR(INDEX(Data!$P$2:$P$5000,$J4),"")</f>
        <v>39.003900000000002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320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11</v>
      </c>
      <c r="E6" s="8" cm="1">
        <f t="array" ref="E6">IFERROR(INDEX(Data!$H$2:$H$5000,$J6),"")</f>
        <v>15</v>
      </c>
      <c r="F6" s="8" cm="1">
        <f t="array" ref="F6">IFERROR(INDEX(Data!$J$2:$J$5000,$J6),"")</f>
        <v>22</v>
      </c>
      <c r="G6" s="8" cm="1">
        <f t="array" ref="G6">IFERROR(INDEX(Data!$N$2:$N$5000,$J6),"")</f>
        <v>5</v>
      </c>
      <c r="H6" s="8" cm="1">
        <f t="array" ref="H6">IFERROR(INDEX(Data!$P$2:$P$5000,$J6),"")</f>
        <v>66.026399999999995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299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PAS0062</v>
      </c>
      <c r="B10" s="7" t="str" cm="1">
        <f t="array" ref="B10">IFERROR(INDEX(Data!$B$2:$B$5000,$J10),"")</f>
        <v>Savis Cold Infusions Energizing 50Pbx4g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3</v>
      </c>
      <c r="E10" s="8" cm="1">
        <f t="array" ref="E10">IFERROR(INDEX(Data!$H$2:$H$5000,$J10),"")</f>
        <v>1.6666000000000001</v>
      </c>
      <c r="F10" s="8" cm="1">
        <f t="array" ref="F10">IFERROR(INDEX(Data!$J$2:$J$5000,$J10),"")</f>
        <v>54.054000000000002</v>
      </c>
      <c r="G10" s="8" cm="1">
        <f t="array" ref="G10">IFERROR(INDEX(Data!$N$2:$N$5000,$J10),"")</f>
        <v>1</v>
      </c>
      <c r="H10" s="8" cm="1">
        <f t="array" ref="H10">IFERROR(INDEX(Data!$P$2:$P$5000,$J10),"")</f>
        <v>90.09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313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30 Oct 2026</v>
      </c>
      <c r="K1" s="6" t="str">
        <f>Data!P1</f>
        <v>Buffer Day (Tgl 1 sd 30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16</v>
      </c>
      <c r="F30" s="8" cm="1">
        <f t="array" ref="F30">IFERROR(INDEX(Data!$F$2:$F$5000,$M30),"")</f>
        <v>4</v>
      </c>
      <c r="G30" s="8" cm="1">
        <f t="array" ref="G30">IFERROR(INDEX(Data!$G$2:$G$5000,$M30),"")</f>
        <v>15</v>
      </c>
      <c r="H30" s="8" cm="1">
        <f t="array" ref="H30">IFERROR(INDEX(Data!$H$2:$H$5000,$M30),"")</f>
        <v>11.666600000000001</v>
      </c>
      <c r="I30" s="8" cm="1">
        <f t="array" ref="I30">IFERROR(INDEX(Data!$J$2:$J$5000,$M30),"")</f>
        <v>0</v>
      </c>
      <c r="J30" s="8" cm="1">
        <f t="array" ref="J30">IFERROR(INDEX(Data!$N$2:$N$5000,$M30),"")</f>
        <v>14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</v>
      </c>
      <c r="B42" s="7" t="str" cm="1">
        <f t="array" ref="B42">IFERROR(INDEX(Data!$B$2:$B$5000,$M42),"")</f>
        <v>Java Ginger @50TB/Box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31</v>
      </c>
      <c r="F42" s="8" cm="1">
        <f t="array" ref="F42">IFERROR(INDEX(Data!$F$2:$F$5000,$M42),"")</f>
        <v>26</v>
      </c>
      <c r="G42" s="8" cm="1">
        <f t="array" ref="G42">IFERROR(INDEX(Data!$G$2:$G$5000,$M42),"")</f>
        <v>22</v>
      </c>
      <c r="H42" s="8" cm="1">
        <f t="array" ref="H42">IFERROR(INDEX(Data!$H$2:$H$5000,$M42),"")</f>
        <v>26.333300000000001</v>
      </c>
      <c r="I42" s="8" cm="1">
        <f t="array" ref="I42">IFERROR(INDEX(Data!$J$2:$J$5000,$M42),"")</f>
        <v>0</v>
      </c>
      <c r="J42" s="8" cm="1">
        <f t="array" ref="J42">IFERROR(INDEX(Data!$N$2:$N$5000,$M42),"")</f>
        <v>34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60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CKP1S-164</v>
      </c>
      <c r="B138" s="7" t="str" cm="1">
        <f t="array" ref="B138">IFERROR(INDEX(Data!$B$2:$B$5000,$M138),"")</f>
        <v>Daebak Soju Lychee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1489</v>
      </c>
      <c r="F138" s="8" cm="1">
        <f t="array" ref="F138">IFERROR(INDEX(Data!$F$2:$F$5000,$M138),"")</f>
        <v>1342</v>
      </c>
      <c r="G138" s="8" cm="1">
        <f t="array" ref="G138">IFERROR(INDEX(Data!$G$2:$G$5000,$M138),"")</f>
        <v>1577</v>
      </c>
      <c r="H138" s="8" cm="1">
        <f t="array" ref="H138">IFERROR(INDEX(Data!$H$2:$H$5000,$M138),"")</f>
        <v>1469.3333</v>
      </c>
      <c r="I138" s="8" cm="1">
        <f t="array" ref="I138">IFERROR(INDEX(Data!$J$2:$J$5000,$M138),"")</f>
        <v>0</v>
      </c>
      <c r="J138" s="8" cm="1">
        <f t="array" ref="J138">IFERROR(INDEX(Data!$N$2:$N$5000,$M138),"")</f>
        <v>1268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179</v>
      </c>
    </row>
    <row r="139" spans="1:13" x14ac:dyDescent="0.25">
      <c r="A139" s="7" t="str" cm="1">
        <f t="array" ref="A139">IFERROR(INDEX(Data!$A$2:$A$5000,$M139),IF(ROW()=2,"No data",""))</f>
        <v>CKP1S-165</v>
      </c>
      <c r="B139" s="7" t="str" cm="1">
        <f t="array" ref="B139">IFERROR(INDEX(Data!$B$2:$B$5000,$M139),"")</f>
        <v>Daebak Soju Original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410</v>
      </c>
      <c r="F139" s="8" cm="1">
        <f t="array" ref="F139">IFERROR(INDEX(Data!$F$2:$F$5000,$M139),"")</f>
        <v>514</v>
      </c>
      <c r="G139" s="8" cm="1">
        <f t="array" ref="G139">IFERROR(INDEX(Data!$G$2:$G$5000,$M139),"")</f>
        <v>681</v>
      </c>
      <c r="H139" s="8" cm="1">
        <f t="array" ref="H139">IFERROR(INDEX(Data!$H$2:$H$5000,$M139),"")</f>
        <v>535</v>
      </c>
      <c r="I139" s="8" cm="1">
        <f t="array" ref="I139">IFERROR(INDEX(Data!$J$2:$J$5000,$M139),"")</f>
        <v>0</v>
      </c>
      <c r="J139" s="8" cm="1">
        <f t="array" ref="J139">IFERROR(INDEX(Data!$N$2:$N$5000,$M139),"")</f>
        <v>198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180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2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PAS0063</v>
      </c>
      <c r="B224" s="7" t="str" cm="1">
        <f t="array" ref="B224">IFERROR(INDEX(Data!$B$2:$B$5000,$M224),"")</f>
        <v>Savis Morning Sunshine 250Gr/Pouch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314</v>
      </c>
    </row>
    <row r="225" spans="1:13" x14ac:dyDescent="0.25">
      <c r="A225" s="7" t="str" cm="1">
        <f t="array" ref="A225">IFERROR(INDEX(Data!$A$2:$A$5000,$M225),IF(ROW()=2,"No data",""))</f>
        <v>PAS0066</v>
      </c>
      <c r="B225" s="7" t="str" cm="1">
        <f t="array" ref="B225">IFERROR(INDEX(Data!$B$2:$B$5000,$M225),"")</f>
        <v>Svalya Pizza Mozzarella</v>
      </c>
      <c r="C225" s="7" t="str" cm="1">
        <f t="array" ref="C225">IFERROR(INDEX(Data!$C$2:$C$5000,$M225),"")</f>
        <v>KG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317</v>
      </c>
    </row>
    <row r="226" spans="1:13" x14ac:dyDescent="0.25">
      <c r="A226" s="7" t="str" cm="1">
        <f t="array" ref="A226">IFERROR(INDEX(Data!$A$2:$A$5000,$M226),IF(ROW()=2,"No data",""))</f>
        <v>PAS0068</v>
      </c>
      <c r="B226" s="7" t="str" cm="1">
        <f t="array" ref="B226">IFERROR(INDEX(Data!$B$2:$B$5000,$M226),"")</f>
        <v>Arass Green Tea 100 Tb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48</v>
      </c>
      <c r="F226" s="8" cm="1">
        <f t="array" ref="F226">IFERROR(INDEX(Data!$F$2:$F$5000,$M226),"")</f>
        <v>27</v>
      </c>
      <c r="G226" s="8" cm="1">
        <f t="array" ref="G226">IFERROR(INDEX(Data!$G$2:$G$5000,$M226),"")</f>
        <v>77</v>
      </c>
      <c r="H226" s="8" cm="1">
        <f t="array" ref="H226">IFERROR(INDEX(Data!$H$2:$H$5000,$M226),"")</f>
        <v>50.666600000000003</v>
      </c>
      <c r="I226" s="8" cm="1">
        <f t="array" ref="I226">IFERROR(INDEX(Data!$J$2:$J$5000,$M226),"")</f>
        <v>0</v>
      </c>
      <c r="J226" s="8" cm="1">
        <f t="array" ref="J226">IFERROR(INDEX(Data!$N$2:$N$5000,$M226),"")</f>
        <v>25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319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329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330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333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340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341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351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352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353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354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355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357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358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359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360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361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362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363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364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365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366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367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370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371</v>
      </c>
    </row>
    <row r="257" spans="1:13" x14ac:dyDescent="0.25">
      <c r="A257" s="7" t="str" cm="1">
        <f t="array" ref="A257">IFERROR(INDEX(Data!$A$2:$A$5000,$M257),IF(ROW()=2,"No data",""))</f>
        <v>PJS0007</v>
      </c>
      <c r="B257" s="7" t="str" cm="1">
        <f t="array" ref="B257">IFERROR(INDEX(Data!$B$2:$B$5000,$M257),"")</f>
        <v>Daebak Spark Grape 330 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2224</v>
      </c>
      <c r="F257" s="8" cm="1">
        <f t="array" ref="F257">IFERROR(INDEX(Data!$F$2:$F$5000,$M257),"")</f>
        <v>1726</v>
      </c>
      <c r="G257" s="8" cm="1">
        <f t="array" ref="G257">IFERROR(INDEX(Data!$G$2:$G$5000,$M257),"")</f>
        <v>253</v>
      </c>
      <c r="H257" s="8" cm="1">
        <f t="array" ref="H257">IFERROR(INDEX(Data!$H$2:$H$5000,$M257),"")</f>
        <v>1401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375</v>
      </c>
    </row>
    <row r="258" spans="1:13" x14ac:dyDescent="0.25">
      <c r="A258" s="7" t="str" cm="1">
        <f t="array" ref="A258">IFERROR(INDEX(Data!$A$2:$A$5000,$M258),IF(ROW()=2,"No data",""))</f>
        <v>PJS0010</v>
      </c>
      <c r="B258" s="7" t="str" cm="1">
        <f t="array" ref="B258">IFERROR(INDEX(Data!$B$2:$B$5000,$M258),"")</f>
        <v>ANI Pink 580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84</v>
      </c>
      <c r="F258" s="8" cm="1">
        <f t="array" ref="F258">IFERROR(INDEX(Data!$F$2:$F$5000,$M258),"")</f>
        <v>84</v>
      </c>
      <c r="G258" s="8" cm="1">
        <f t="array" ref="G258">IFERROR(INDEX(Data!$G$2:$G$5000,$M258),"")</f>
        <v>38</v>
      </c>
      <c r="H258" s="8" cm="1">
        <f t="array" ref="H258">IFERROR(INDEX(Data!$H$2:$H$5000,$M258),"")</f>
        <v>68.666600000000003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378</v>
      </c>
    </row>
    <row r="259" spans="1:13" x14ac:dyDescent="0.25">
      <c r="A259" s="7" t="str" cm="1">
        <f t="array" ref="A259">IFERROR(INDEX(Data!$A$2:$A$5000,$M259),IF(ROW()=2,"No data",""))</f>
        <v>PKB0001</v>
      </c>
      <c r="B259" s="7" t="str" cm="1">
        <f t="array" ref="B259">IFERROR(INDEX(Data!$B$2:$B$5000,$M259),"")</f>
        <v>Single Ribbed Belly Boneless Rindless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382</v>
      </c>
    </row>
    <row r="260" spans="1:13" x14ac:dyDescent="0.25">
      <c r="A260" s="7" t="str" cm="1">
        <f t="array" ref="A260">IFERROR(INDEX(Data!$A$2:$A$5000,$M260),IF(ROW()=2,"No data",""))</f>
        <v>PKI0002</v>
      </c>
      <c r="B260" s="7" t="str" cm="1">
        <f t="array" ref="B260">IFERROR(INDEX(Data!$B$2:$B$5000,$M260),"")</f>
        <v>Premium Crincle Cut Fries 2 Kg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66</v>
      </c>
      <c r="F260" s="8" cm="1">
        <f t="array" ref="F260">IFERROR(INDEX(Data!$F$2:$F$5000,$M260),"")</f>
        <v>126</v>
      </c>
      <c r="G260" s="8" cm="1">
        <f t="array" ref="G260">IFERROR(INDEX(Data!$G$2:$G$5000,$M260),"")</f>
        <v>50</v>
      </c>
      <c r="H260" s="8" cm="1">
        <f t="array" ref="H260">IFERROR(INDEX(Data!$H$2:$H$5000,$M260),"")</f>
        <v>80.666600000000003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57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384</v>
      </c>
    </row>
    <row r="261" spans="1:13" x14ac:dyDescent="0.25">
      <c r="A261" s="7" t="str" cm="1">
        <f t="array" ref="A261">IFERROR(INDEX(Data!$A$2:$A$5000,$M261),IF(ROW()=2,"No data",""))</f>
        <v>PKI0003</v>
      </c>
      <c r="B261" s="7" t="str" cm="1">
        <f t="array" ref="B261">IFERROR(INDEX(Data!$B$2:$B$5000,$M261),"")</f>
        <v>Premium Batter Coated SC Fries 4x2.5 Kg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4</v>
      </c>
      <c r="G261" s="8" cm="1">
        <f t="array" ref="G261">IFERROR(INDEX(Data!$G$2:$G$5000,$M261),"")</f>
        <v>0</v>
      </c>
      <c r="H261" s="8" cm="1">
        <f t="array" ref="H261">IFERROR(INDEX(Data!$H$2:$H$5000,$M261),"")</f>
        <v>4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385</v>
      </c>
    </row>
    <row r="262" spans="1:13" x14ac:dyDescent="0.25">
      <c r="A262" s="7" t="str" cm="1">
        <f t="array" ref="A262">IFERROR(INDEX(Data!$A$2:$A$5000,$M262),IF(ROW()=2,"No data",""))</f>
        <v>PKI0004</v>
      </c>
      <c r="B262" s="7" t="str" cm="1">
        <f t="array" ref="B262">IFERROR(INDEX(Data!$B$2:$B$5000,$M262),"")</f>
        <v>Premium Batter Coated SC Fries 2.5 Kg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386</v>
      </c>
    </row>
    <row r="263" spans="1:13" x14ac:dyDescent="0.25">
      <c r="A263" s="7" t="str" cm="1">
        <f t="array" ref="A263">IFERROR(INDEX(Data!$A$2:$A$5000,$M263),IF(ROW()=2,"No data",""))</f>
        <v>PMS0001</v>
      </c>
      <c r="B263" s="7" t="str" cm="1">
        <f t="array" ref="B263">IFERROR(INDEX(Data!$B$2:$B$5000,$M263),"")</f>
        <v>Masterista Syrup Classic Caramel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PMS0002</v>
      </c>
      <c r="B264" s="7" t="str" cm="1">
        <f t="array" ref="B264">IFERROR(INDEX(Data!$B$2:$B$5000,$M264),"")</f>
        <v>Masterista Syrup Creme Brulee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PMS0003</v>
      </c>
      <c r="B265" s="7" t="str" cm="1">
        <f t="array" ref="B265">IFERROR(INDEX(Data!$B$2:$B$5000,$M265),"")</f>
        <v>Masterista Syrup French Vanilla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PMS0004</v>
      </c>
      <c r="B266" s="7" t="str" cm="1">
        <f t="array" ref="B266">IFERROR(INDEX(Data!$B$2:$B$5000,$M266),"")</f>
        <v>Masterista Syrup Natural Mint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PMS0005</v>
      </c>
      <c r="B267" s="7" t="str" cm="1">
        <f t="array" ref="B267">IFERROR(INDEX(Data!$B$2:$B$5000,$M267),"")</f>
        <v>Masterista Syrup Premium Hazelnut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PMS0006</v>
      </c>
      <c r="B268" s="7" t="str" cm="1">
        <f t="array" ref="B268">IFERROR(INDEX(Data!$B$2:$B$5000,$M268),"")</f>
        <v>Masterista Syrup Traditional Klepon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PMS0007</v>
      </c>
      <c r="B269" s="7" t="str" cm="1">
        <f t="array" ref="B269">IFERROR(INDEX(Data!$B$2:$B$5000,$M269),"")</f>
        <v>Masterista Syrup Tropical Lychee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PMS0008</v>
      </c>
      <c r="B270" s="7" t="str" cm="1">
        <f t="array" ref="B270">IFERROR(INDEX(Data!$B$2:$B$5000,$M270),"")</f>
        <v>Masterista Syrup Green Apple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PMS0009</v>
      </c>
      <c r="B271" s="7" t="str" cm="1">
        <f t="array" ref="B271">IFERROR(INDEX(Data!$B$2:$B$5000,$M271),"")</f>
        <v>Masterista Syrup Passion Fruit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PMS0010</v>
      </c>
      <c r="B272" s="7" t="str" cm="1">
        <f t="array" ref="B272">IFERROR(INDEX(Data!$B$2:$B$5000,$M272),"")</f>
        <v>Masterista Syrup Toffee Popcorn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PMS0011</v>
      </c>
      <c r="B273" s="7" t="str" cm="1">
        <f t="array" ref="B273">IFERROR(INDEX(Data!$B$2:$B$5000,$M273),"")</f>
        <v>Masterista Syrup Coffee &amp; Rootbeer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PMS0012</v>
      </c>
      <c r="B274" s="7" t="str" cm="1">
        <f t="array" ref="B274">IFERROR(INDEX(Data!$B$2:$B$5000,$M274),"")</f>
        <v>Masterista Syrup Peach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PMS0013</v>
      </c>
      <c r="B275" s="7" t="str" cm="1">
        <f t="array" ref="B275">IFERROR(INDEX(Data!$B$2:$B$5000,$M275),"")</f>
        <v>Masterista Syrup Irish Cream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PMS0014</v>
      </c>
      <c r="B276" s="7" t="str" cm="1">
        <f t="array" ref="B276">IFERROR(INDEX(Data!$B$2:$B$5000,$M276),"")</f>
        <v>Masterista Syrup Cranberries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PMS0015</v>
      </c>
      <c r="B277" s="7" t="str" cm="1">
        <f t="array" ref="B277">IFERROR(INDEX(Data!$B$2:$B$5000,$M277),"")</f>
        <v>Masterista Syrup Blackcurrant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PMS0016</v>
      </c>
      <c r="B278" s="7" t="str" cm="1">
        <f t="array" ref="B278">IFERROR(INDEX(Data!$B$2:$B$5000,$M278),"")</f>
        <v>Masterista Syrup Strawberry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PMS0017</v>
      </c>
      <c r="B279" s="7" t="str" cm="1">
        <f t="array" ref="B279">IFERROR(INDEX(Data!$B$2:$B$5000,$M279),"")</f>
        <v>Masterista Syrup Vanilla Tradition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PMS0018</v>
      </c>
      <c r="B280" s="7" t="str" cm="1">
        <f t="array" ref="B280">IFERROR(INDEX(Data!$B$2:$B$5000,$M280),"")</f>
        <v>Masterista Syrup Rose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PMS0019</v>
      </c>
      <c r="B281" s="7" t="str" cm="1">
        <f t="array" ref="B281">IFERROR(INDEX(Data!$B$2:$B$5000,$M281),"")</f>
        <v>Masterista Syrup Grenadine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PMS0020</v>
      </c>
      <c r="B282" s="7" t="str" cm="1">
        <f t="array" ref="B282">IFERROR(INDEX(Data!$B$2:$B$5000,$M282),"")</f>
        <v>Masterista Syrup Hibiscus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407</v>
      </c>
    </row>
    <row r="283" spans="1:13" x14ac:dyDescent="0.25">
      <c r="A283" s="7" t="str" cm="1">
        <f t="array" ref="A283">IFERROR(INDEX(Data!$A$2:$A$5000,$M283),IF(ROW()=2,"No data",""))</f>
        <v>PMS0021</v>
      </c>
      <c r="B283" s="7" t="str" cm="1">
        <f t="array" ref="B283">IFERROR(INDEX(Data!$B$2:$B$5000,$M283),"")</f>
        <v>Masterista Syrup Lavender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408</v>
      </c>
    </row>
    <row r="284" spans="1:13" x14ac:dyDescent="0.25">
      <c r="A284" s="7" t="str" cm="1">
        <f t="array" ref="A284">IFERROR(INDEX(Data!$A$2:$A$5000,$M284),IF(ROW()=2,"No data",""))</f>
        <v>PMS0022</v>
      </c>
      <c r="B284" s="7" t="str" cm="1">
        <f t="array" ref="B284">IFERROR(INDEX(Data!$B$2:$B$5000,$M284),"")</f>
        <v>Masterista Syrup Pandan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409</v>
      </c>
    </row>
    <row r="285" spans="1:13" x14ac:dyDescent="0.25">
      <c r="A285" s="7" t="str" cm="1">
        <f t="array" ref="A285">IFERROR(INDEX(Data!$A$2:$A$5000,$M285),IF(ROW()=2,"No data",""))</f>
        <v>PMS0023</v>
      </c>
      <c r="B285" s="7" t="str" cm="1">
        <f t="array" ref="B285">IFERROR(INDEX(Data!$B$2:$B$5000,$M285),"")</f>
        <v>Masterista Syrup Blue Curacao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410</v>
      </c>
    </row>
    <row r="286" spans="1:13" x14ac:dyDescent="0.25">
      <c r="A286" s="7" t="str" cm="1">
        <f t="array" ref="A286">IFERROR(INDEX(Data!$A$2:$A$5000,$M286),IF(ROW()=2,"No data",""))</f>
        <v>PMS0025</v>
      </c>
      <c r="B286" s="7" t="str" cm="1">
        <f t="array" ref="B286">IFERROR(INDEX(Data!$B$2:$B$5000,$M286),"")</f>
        <v>Masterista Matcha Vanilla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412</v>
      </c>
    </row>
    <row r="287" spans="1:13" x14ac:dyDescent="0.25">
      <c r="A287" s="7" t="str" cm="1">
        <f t="array" ref="A287">IFERROR(INDEX(Data!$A$2:$A$5000,$M287),IF(ROW()=2,"No data",""))</f>
        <v>PMS0030</v>
      </c>
      <c r="B287" s="7" t="str" cm="1">
        <f t="array" ref="B287">IFERROR(INDEX(Data!$B$2:$B$5000,$M287),"")</f>
        <v>Masterista Banana Cream Base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417</v>
      </c>
    </row>
    <row r="288" spans="1:13" x14ac:dyDescent="0.25">
      <c r="A288" s="7" t="str" cm="1">
        <f t="array" ref="A288">IFERROR(INDEX(Data!$A$2:$A$5000,$M288),IF(ROW()=2,"No data",""))</f>
        <v>PMS0032</v>
      </c>
      <c r="B288" s="7" t="str" cm="1">
        <f t="array" ref="B288">IFERROR(INDEX(Data!$B$2:$B$5000,$M288),"")</f>
        <v>Flavorista Aren Sugar Liquid 1300Gr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419</v>
      </c>
    </row>
    <row r="289" spans="1:13" x14ac:dyDescent="0.25">
      <c r="A289" s="7" t="str" cm="1">
        <f t="array" ref="A289">IFERROR(INDEX(Data!$A$2:$A$5000,$M289),IF(ROW()=2,"No data",""))</f>
        <v>PMS0035</v>
      </c>
      <c r="B289" s="7" t="str" cm="1">
        <f t="array" ref="B289">IFERROR(INDEX(Data!$B$2:$B$5000,$M289),"")</f>
        <v>Masterista Syrup RUM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422</v>
      </c>
    </row>
    <row r="290" spans="1:13" x14ac:dyDescent="0.25">
      <c r="A290" s="7" t="str" cm="1">
        <f t="array" ref="A290">IFERROR(INDEX(Data!$A$2:$A$5000,$M290),IF(ROW()=2,"No data",""))</f>
        <v>PMS0043</v>
      </c>
      <c r="B290" s="7" t="str" cm="1">
        <f t="array" ref="B290">IFERROR(INDEX(Data!$B$2:$B$5000,$M290),"")</f>
        <v>Flavorista Cookies &amp; Cream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430</v>
      </c>
    </row>
    <row r="291" spans="1:13" x14ac:dyDescent="0.25">
      <c r="A291" s="7" t="str" cm="1">
        <f t="array" ref="A291">IFERROR(INDEX(Data!$A$2:$A$5000,$M291),IF(ROW()=2,"No data",""))</f>
        <v>PMS0044</v>
      </c>
      <c r="B291" s="7" t="str" cm="1">
        <f t="array" ref="B291">IFERROR(INDEX(Data!$B$2:$B$5000,$M291),"")</f>
        <v>Flavorista Mango Manise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431</v>
      </c>
    </row>
    <row r="292" spans="1:13" x14ac:dyDescent="0.25">
      <c r="A292" s="7" t="str" cm="1">
        <f t="array" ref="A292">IFERROR(INDEX(Data!$A$2:$A$5000,$M292),IF(ROW()=2,"No data",""))</f>
        <v>PMS0045</v>
      </c>
      <c r="B292" s="7" t="str" cm="1">
        <f t="array" ref="B292">IFERROR(INDEX(Data!$B$2:$B$5000,$M292),"")</f>
        <v>Flavorista Buttery Avocado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432</v>
      </c>
    </row>
    <row r="293" spans="1:13" x14ac:dyDescent="0.25">
      <c r="A293" s="7" t="str" cm="1">
        <f t="array" ref="A293">IFERROR(INDEX(Data!$A$2:$A$5000,$M293),IF(ROW()=2,"No data",""))</f>
        <v>PMS0046</v>
      </c>
      <c r="B293" s="7" t="str" cm="1">
        <f t="array" ref="B293">IFERROR(INDEX(Data!$B$2:$B$5000,$M293),"")</f>
        <v>Flavorista Vanilla Non Dairy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433</v>
      </c>
    </row>
    <row r="294" spans="1:13" x14ac:dyDescent="0.25">
      <c r="A294" s="7" t="str" cm="1">
        <f t="array" ref="A294">IFERROR(INDEX(Data!$A$2:$A$5000,$M294),IF(ROW()=2,"No data",""))</f>
        <v>PMS0047</v>
      </c>
      <c r="B294" s="7" t="str" cm="1">
        <f t="array" ref="B294">IFERROR(INDEX(Data!$B$2:$B$5000,$M294),"")</f>
        <v>Flavorista Strawberry Joy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434</v>
      </c>
    </row>
    <row r="295" spans="1:13" x14ac:dyDescent="0.25">
      <c r="A295" s="7" t="str" cm="1">
        <f t="array" ref="A295">IFERROR(INDEX(Data!$A$2:$A$5000,$M295),IF(ROW()=2,"No data",""))</f>
        <v>PMS0048</v>
      </c>
      <c r="B295" s="7" t="str" cm="1">
        <f t="array" ref="B295">IFERROR(INDEX(Data!$B$2:$B$5000,$M295),"")</f>
        <v>Flavorista Hokaido Banana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435</v>
      </c>
    </row>
    <row r="296" spans="1:13" x14ac:dyDescent="0.25">
      <c r="A296" s="7" t="str" cm="1">
        <f t="array" ref="A296">IFERROR(INDEX(Data!$A$2:$A$5000,$M296),IF(ROW()=2,"No data",""))</f>
        <v>PMS0049</v>
      </c>
      <c r="B296" s="7" t="str" cm="1">
        <f t="array" ref="B296">IFERROR(INDEX(Data!$B$2:$B$5000,$M296),"")</f>
        <v>Flavorista Italian Tiramisu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436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442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443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444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445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447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448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452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453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454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455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456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457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458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460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461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464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PMS0081</v>
      </c>
      <c r="B314" s="7" t="str" cm="1">
        <f t="array" ref="B314">IFERROR(INDEX(Data!$B$2:$B$5000,$M314),"")</f>
        <v>Ice Shaken Strawberry Tea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2</v>
      </c>
      <c r="F314" s="8" cm="1">
        <f t="array" ref="F314">IFERROR(INDEX(Data!$F$2:$F$5000,$M314),"")</f>
        <v>1</v>
      </c>
      <c r="G314" s="8" cm="1">
        <f t="array" ref="G314">IFERROR(INDEX(Data!$G$2:$G$5000,$M314),"")</f>
        <v>11</v>
      </c>
      <c r="H314" s="8" cm="1">
        <f t="array" ref="H314">IFERROR(INDEX(Data!$H$2:$H$5000,$M314),"")</f>
        <v>4.6665999999999999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13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468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472</v>
      </c>
    </row>
    <row r="316" spans="1:13" x14ac:dyDescent="0.25">
      <c r="A316" s="7" t="str" cm="1">
        <f t="array" ref="A316">IFERROR(INDEX(Data!$A$2:$A$5000,$M316),IF(ROW()=2,"No data",""))</f>
        <v>PMS0091</v>
      </c>
      <c r="B316" s="7" t="str" cm="1">
        <f t="array" ref="B316">IFERROR(INDEX(Data!$B$2:$B$5000,$M316),"")</f>
        <v>Flavorista Coffee Mate Creamer 500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476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483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484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485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486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487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488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489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490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491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494</v>
      </c>
    </row>
    <row r="327" spans="1:13" x14ac:dyDescent="0.25">
      <c r="A327" s="7" t="str" cm="1">
        <f t="array" ref="A327">IFERROR(INDEX(Data!$A$2:$A$5000,$M327),IF(ROW()=2,"No data",""))</f>
        <v>PMS0128</v>
      </c>
      <c r="B327" s="7" t="str" cm="1">
        <f t="array" ref="B327">IFERROR(INDEX(Data!$B$2:$B$5000,$M327),"")</f>
        <v>Flavorista Syrup Tokyo Banana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507</v>
      </c>
    </row>
    <row r="328" spans="1:13" x14ac:dyDescent="0.25">
      <c r="A328" s="7" t="str" cm="1">
        <f t="array" ref="A328">IFERROR(INDEX(Data!$A$2:$A$5000,$M328),IF(ROW()=2,"No data",""))</f>
        <v>PMS0149</v>
      </c>
      <c r="B328" s="7" t="str" cm="1">
        <f t="array" ref="B328">IFERROR(INDEX(Data!$B$2:$B$5000,$M328),"")</f>
        <v>Masterista Syrup Irish Cream 850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3</v>
      </c>
      <c r="F328" s="8" cm="1">
        <f t="array" ref="F328">IFERROR(INDEX(Data!$F$2:$F$5000,$M328),"")</f>
        <v>0</v>
      </c>
      <c r="G328" s="8" cm="1">
        <f t="array" ref="G328">IFERROR(INDEX(Data!$G$2:$G$5000,$M328),"")</f>
        <v>1</v>
      </c>
      <c r="H328" s="8" cm="1">
        <f t="array" ref="H328">IFERROR(INDEX(Data!$H$2:$H$5000,$M328),"")</f>
        <v>2</v>
      </c>
      <c r="I328" s="8" cm="1">
        <f t="array" ref="I328">IFERROR(INDEX(Data!$J$2:$J$5000,$M328),"")</f>
        <v>0</v>
      </c>
      <c r="J328" s="8" cm="1">
        <f t="array" ref="J328">IFERROR(INDEX(Data!$N$2:$N$5000,$M328),"")</f>
        <v>2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524</v>
      </c>
    </row>
    <row r="329" spans="1:13" x14ac:dyDescent="0.25">
      <c r="A329" s="7" t="str" cm="1">
        <f t="array" ref="A329">IFERROR(INDEX(Data!$A$2:$A$5000,$M329),IF(ROW()=2,"No data",""))</f>
        <v>PMS0159</v>
      </c>
      <c r="B329" s="7" t="str" cm="1">
        <f t="array" ref="B329">IFERROR(INDEX(Data!$B$2:$B$5000,$M329),"")</f>
        <v>Masterista Syrup Blackcurrant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533</v>
      </c>
    </row>
    <row r="330" spans="1:13" x14ac:dyDescent="0.25">
      <c r="A330" s="7" t="str" cm="1">
        <f t="array" ref="A330">IFERROR(INDEX(Data!$A$2:$A$5000,$M330),IF(ROW()=2,"No data",""))</f>
        <v>PMS0167</v>
      </c>
      <c r="B330" s="7" t="str" cm="1">
        <f t="array" ref="B330">IFERROR(INDEX(Data!$B$2:$B$5000,$M330),"")</f>
        <v>Ice Shaken Earl Grey Milk Tea 1000 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1</v>
      </c>
      <c r="F330" s="8" cm="1">
        <f t="array" ref="F330">IFERROR(INDEX(Data!$F$2:$F$5000,$M330),"")</f>
        <v>3</v>
      </c>
      <c r="G330" s="8" cm="1">
        <f t="array" ref="G330">IFERROR(INDEX(Data!$G$2:$G$5000,$M330),"")</f>
        <v>0</v>
      </c>
      <c r="H330" s="8" cm="1">
        <f t="array" ref="H330">IFERROR(INDEX(Data!$H$2:$H$5000,$M330),"")</f>
        <v>2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541</v>
      </c>
    </row>
    <row r="331" spans="1:13" x14ac:dyDescent="0.25">
      <c r="A331" s="7" t="str" cm="1">
        <f t="array" ref="A331">IFERROR(INDEX(Data!$A$2:$A$5000,$M331),IF(ROW()=2,"No data",""))</f>
        <v>PMS0174</v>
      </c>
      <c r="B331" s="7" t="str" cm="1">
        <f t="array" ref="B331">IFERROR(INDEX(Data!$B$2:$B$5000,$M331),"")</f>
        <v>Masterista Syrup Jalapeno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548</v>
      </c>
    </row>
    <row r="332" spans="1:13" x14ac:dyDescent="0.25">
      <c r="A332" s="7" t="str" cm="1">
        <f t="array" ref="A332">IFERROR(INDEX(Data!$A$2:$A$5000,$M332),IF(ROW()=2,"No data",""))</f>
        <v>PMS0182</v>
      </c>
      <c r="B332" s="7" t="str" cm="1">
        <f t="array" ref="B332">IFERROR(INDEX(Data!$B$2:$B$5000,$M332),"")</f>
        <v>Masterista Syrup Coffee &amp; Rootbeer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556</v>
      </c>
    </row>
    <row r="333" spans="1:13" x14ac:dyDescent="0.25">
      <c r="A333" s="7" t="str" cm="1">
        <f t="array" ref="A333">IFERROR(INDEX(Data!$A$2:$A$5000,$M333),IF(ROW()=2,"No data",""))</f>
        <v>PMS0191</v>
      </c>
      <c r="B333" s="7" t="str" cm="1">
        <f t="array" ref="B333">IFERROR(INDEX(Data!$B$2:$B$5000,$M333),"")</f>
        <v>Masterista Ice Shaken Lemongrass 1 Kg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5</v>
      </c>
      <c r="H333" s="8" cm="1">
        <f t="array" ref="H333">IFERROR(INDEX(Data!$H$2:$H$5000,$M333),"")</f>
        <v>5</v>
      </c>
      <c r="I333" s="8" cm="1">
        <f t="array" ref="I333">IFERROR(INDEX(Data!$J$2:$J$5000,$M333),"")</f>
        <v>0</v>
      </c>
      <c r="J333" s="8" cm="1">
        <f t="array" ref="J333">IFERROR(INDEX(Data!$N$2:$N$5000,$M333),"")</f>
        <v>7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564</v>
      </c>
    </row>
    <row r="334" spans="1:13" x14ac:dyDescent="0.25">
      <c r="A334" s="7" t="str" cm="1">
        <f t="array" ref="A334">IFERROR(INDEX(Data!$A$2:$A$5000,$M334),IF(ROW()=2,"No data",""))</f>
        <v>PNL0001</v>
      </c>
      <c r="B334" s="7" t="str" cm="1">
        <f t="array" ref="B334">IFERROR(INDEX(Data!$B$2:$B$5000,$M334),"")</f>
        <v>Absolute Blue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567</v>
      </c>
    </row>
    <row r="335" spans="1:13" x14ac:dyDescent="0.25">
      <c r="A335" s="7" t="str" cm="1">
        <f t="array" ref="A335">IFERROR(INDEX(Data!$A$2:$A$5000,$M335),IF(ROW()=2,"No data",""))</f>
        <v>POS0001</v>
      </c>
      <c r="B335" s="7" t="str" cm="1">
        <f t="array" ref="B335">IFERROR(INDEX(Data!$B$2:$B$5000,$M335),"")</f>
        <v>Osterberg Roasted Hazelnut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569</v>
      </c>
    </row>
    <row r="336" spans="1:13" x14ac:dyDescent="0.25">
      <c r="A336" s="7" t="str" cm="1">
        <f t="array" ref="A336">IFERROR(INDEX(Data!$A$2:$A$5000,$M336),IF(ROW()=2,"No data",""))</f>
        <v>POS0002</v>
      </c>
      <c r="B336" s="7" t="str" cm="1">
        <f t="array" ref="B336">IFERROR(INDEX(Data!$B$2:$B$5000,$M336),"")</f>
        <v>Osterberg Vanilla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570</v>
      </c>
    </row>
    <row r="337" spans="1:13" x14ac:dyDescent="0.25">
      <c r="A337" s="7" t="str" cm="1">
        <f t="array" ref="A337">IFERROR(INDEX(Data!$A$2:$A$5000,$M337),IF(ROW()=2,"No data",""))</f>
        <v>POS0003</v>
      </c>
      <c r="B337" s="7" t="str" cm="1">
        <f t="array" ref="B337">IFERROR(INDEX(Data!$B$2:$B$5000,$M337),"")</f>
        <v>Osterberg Caramel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571</v>
      </c>
    </row>
    <row r="338" spans="1:13" x14ac:dyDescent="0.25">
      <c r="A338" s="7" t="str" cm="1">
        <f t="array" ref="A338">IFERROR(INDEX(Data!$A$2:$A$5000,$M338),IF(ROW()=2,"No data",""))</f>
        <v>POS0005</v>
      </c>
      <c r="B338" s="7" t="str" cm="1">
        <f t="array" ref="B338">IFERROR(INDEX(Data!$B$2:$B$5000,$M338),"")</f>
        <v>Osterberg Peach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573</v>
      </c>
    </row>
    <row r="339" spans="1:13" x14ac:dyDescent="0.25">
      <c r="A339" s="7" t="str" cm="1">
        <f t="array" ref="A339">IFERROR(INDEX(Data!$A$2:$A$5000,$M339),IF(ROW()=2,"No data",""))</f>
        <v>POS0006</v>
      </c>
      <c r="B339" s="7" t="str" cm="1">
        <f t="array" ref="B339">IFERROR(INDEX(Data!$B$2:$B$5000,$M339),"")</f>
        <v>Osterberg Blueberry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574</v>
      </c>
    </row>
    <row r="340" spans="1:13" x14ac:dyDescent="0.25">
      <c r="A340" s="7" t="str" cm="1">
        <f t="array" ref="A340">IFERROR(INDEX(Data!$A$2:$A$5000,$M340),IF(ROW()=2,"No data",""))</f>
        <v>POS0007</v>
      </c>
      <c r="B340" s="7" t="str" cm="1">
        <f t="array" ref="B340">IFERROR(INDEX(Data!$B$2:$B$5000,$M340),"")</f>
        <v>Osterberg Passion Fruit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575</v>
      </c>
    </row>
    <row r="341" spans="1:13" x14ac:dyDescent="0.25">
      <c r="A341" s="7" t="str" cm="1">
        <f t="array" ref="A341">IFERROR(INDEX(Data!$A$2:$A$5000,$M341),IF(ROW()=2,"No data",""))</f>
        <v>POS0008</v>
      </c>
      <c r="B341" s="7" t="str" cm="1">
        <f t="array" ref="B341">IFERROR(INDEX(Data!$B$2:$B$5000,$M341),"")</f>
        <v>Osterberg Strawberry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576</v>
      </c>
    </row>
    <row r="342" spans="1:13" x14ac:dyDescent="0.25">
      <c r="A342" s="7" t="str" cm="1">
        <f t="array" ref="A342">IFERROR(INDEX(Data!$A$2:$A$5000,$M342),IF(ROW()=2,"No data",""))</f>
        <v>POS0009</v>
      </c>
      <c r="B342" s="7" t="str" cm="1">
        <f t="array" ref="B342">IFERROR(INDEX(Data!$B$2:$B$5000,$M342),"")</f>
        <v>Osterberg Yuzu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577</v>
      </c>
    </row>
    <row r="343" spans="1:13" x14ac:dyDescent="0.25">
      <c r="A343" s="7" t="str" cm="1">
        <f t="array" ref="A343">IFERROR(INDEX(Data!$A$2:$A$5000,$M343),IF(ROW()=2,"No data",""))</f>
        <v>POS0011</v>
      </c>
      <c r="B343" s="7" t="str" cm="1">
        <f t="array" ref="B343">IFERROR(INDEX(Data!$B$2:$B$5000,$M343),"")</f>
        <v>Osterberg Kiwi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579</v>
      </c>
    </row>
    <row r="344" spans="1:13" x14ac:dyDescent="0.25">
      <c r="A344" s="7" t="str" cm="1">
        <f t="array" ref="A344">IFERROR(INDEX(Data!$A$2:$A$5000,$M344),IF(ROW()=2,"No data",""))</f>
        <v>POS0012</v>
      </c>
      <c r="B344" s="7" t="str" cm="1">
        <f t="array" ref="B344">IFERROR(INDEX(Data!$B$2:$B$5000,$M344),"")</f>
        <v>Osterberg Lychee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580</v>
      </c>
    </row>
    <row r="345" spans="1:13" x14ac:dyDescent="0.25">
      <c r="A345" s="7" t="str" cm="1">
        <f t="array" ref="A345">IFERROR(INDEX(Data!$A$2:$A$5000,$M345),IF(ROW()=2,"No data",""))</f>
        <v>POS0013</v>
      </c>
      <c r="B345" s="7" t="str" cm="1">
        <f t="array" ref="B345">IFERROR(INDEX(Data!$B$2:$B$5000,$M345),"")</f>
        <v>Osterberg Mango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581</v>
      </c>
    </row>
    <row r="346" spans="1:13" x14ac:dyDescent="0.25">
      <c r="A346" s="7" t="str" cm="1">
        <f t="array" ref="A346">IFERROR(INDEX(Data!$A$2:$A$5000,$M346),IF(ROW()=2,"No data",""))</f>
        <v>POS0014</v>
      </c>
      <c r="B346" s="7" t="str" cm="1">
        <f t="array" ref="B346">IFERROR(INDEX(Data!$B$2:$B$5000,$M346),"")</f>
        <v>Osterberg Peach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582</v>
      </c>
    </row>
    <row r="347" spans="1:13" x14ac:dyDescent="0.25">
      <c r="A347" s="7" t="str" cm="1">
        <f t="array" ref="A347">IFERROR(INDEX(Data!$A$2:$A$5000,$M347),IF(ROW()=2,"No data",""))</f>
        <v>POS0015</v>
      </c>
      <c r="B347" s="7" t="str" cm="1">
        <f t="array" ref="B347">IFERROR(INDEX(Data!$B$2:$B$5000,$M347),"")</f>
        <v>Osterberg Chocolate Sauce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583</v>
      </c>
    </row>
    <row r="348" spans="1:13" x14ac:dyDescent="0.25">
      <c r="A348" s="7" t="str" cm="1">
        <f t="array" ref="A348">IFERROR(INDEX(Data!$A$2:$A$5000,$M348),IF(ROW()=2,"No data",""))</f>
        <v>POS0016</v>
      </c>
      <c r="B348" s="7" t="str" cm="1">
        <f t="array" ref="B348">IFERROR(INDEX(Data!$B$2:$B$5000,$M348),"")</f>
        <v>Osterberg Caramel Sauce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584</v>
      </c>
    </row>
    <row r="349" spans="1:13" x14ac:dyDescent="0.25">
      <c r="A349" s="7" t="str" cm="1">
        <f t="array" ref="A349">IFERROR(INDEX(Data!$A$2:$A$5000,$M349),IF(ROW()=2,"No data",""))</f>
        <v>POS0017</v>
      </c>
      <c r="B349" s="7" t="str" cm="1">
        <f t="array" ref="B349">IFERROR(INDEX(Data!$B$2:$B$5000,$M349),"")</f>
        <v>Osterberg Salted Popcorn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585</v>
      </c>
    </row>
    <row r="350" spans="1:13" x14ac:dyDescent="0.25">
      <c r="A350" s="7" t="str" cm="1">
        <f t="array" ref="A350">IFERROR(INDEX(Data!$A$2:$A$5000,$M350),IF(ROW()=2,"No data",""))</f>
        <v>POS0018</v>
      </c>
      <c r="B350" s="7" t="str" cm="1">
        <f t="array" ref="B350">IFERROR(INDEX(Data!$B$2:$B$5000,$M350),"")</f>
        <v>Osterberg Blue Bay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586</v>
      </c>
    </row>
    <row r="351" spans="1:13" x14ac:dyDescent="0.25">
      <c r="A351" s="7" t="str" cm="1">
        <f t="array" ref="A351">IFERROR(INDEX(Data!$A$2:$A$5000,$M351),IF(ROW()=2,"No data",""))</f>
        <v>POS0019</v>
      </c>
      <c r="B351" s="7" t="str" cm="1">
        <f t="array" ref="B351">IFERROR(INDEX(Data!$B$2:$B$5000,$M351),"")</f>
        <v>Osterberg Green Apple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587</v>
      </c>
    </row>
    <row r="352" spans="1:13" x14ac:dyDescent="0.25">
      <c r="A352" s="7" t="str" cm="1">
        <f t="array" ref="A352">IFERROR(INDEX(Data!$A$2:$A$5000,$M352),IF(ROW()=2,"No data",""))</f>
        <v>POS0020</v>
      </c>
      <c r="B352" s="7" t="str" cm="1">
        <f t="array" ref="B352">IFERROR(INDEX(Data!$B$2:$B$5000,$M352),"")</f>
        <v>Osterberg Grenadine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588</v>
      </c>
    </row>
    <row r="353" spans="1:13" x14ac:dyDescent="0.25">
      <c r="A353" s="7" t="str" cm="1">
        <f t="array" ref="A353">IFERROR(INDEX(Data!$A$2:$A$5000,$M353),IF(ROW()=2,"No data",""))</f>
        <v>POS0021</v>
      </c>
      <c r="B353" s="7" t="str" cm="1">
        <f t="array" ref="B353">IFERROR(INDEX(Data!$B$2:$B$5000,$M353),"")</f>
        <v>Osterberg Osmanthus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589</v>
      </c>
    </row>
    <row r="354" spans="1:13" x14ac:dyDescent="0.25">
      <c r="A354" s="7" t="str" cm="1">
        <f t="array" ref="A354">IFERROR(INDEX(Data!$A$2:$A$5000,$M354),IF(ROW()=2,"No data",""))</f>
        <v>POS0022</v>
      </c>
      <c r="B354" s="7" t="str" cm="1">
        <f t="array" ref="B354">IFERROR(INDEX(Data!$B$2:$B$5000,$M354),"")</f>
        <v>Osterberg Passionfruit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590</v>
      </c>
    </row>
    <row r="355" spans="1:13" x14ac:dyDescent="0.25">
      <c r="A355" s="7" t="str" cm="1">
        <f t="array" ref="A355">IFERROR(INDEX(Data!$A$2:$A$5000,$M355),IF(ROW()=2,"No data",""))</f>
        <v>POS0023</v>
      </c>
      <c r="B355" s="7" t="str" cm="1">
        <f t="array" ref="B355">IFERROR(INDEX(Data!$B$2:$B$5000,$M355),"")</f>
        <v>Osterberg Rose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591</v>
      </c>
    </row>
    <row r="356" spans="1:13" x14ac:dyDescent="0.25">
      <c r="A356" s="7" t="str" cm="1">
        <f t="array" ref="A356">IFERROR(INDEX(Data!$A$2:$A$5000,$M356),IF(ROW()=2,"No data",""))</f>
        <v>POS0024</v>
      </c>
      <c r="B356" s="7" t="str" cm="1">
        <f t="array" ref="B356">IFERROR(INDEX(Data!$B$2:$B$5000,$M356),"")</f>
        <v>O Sole Pomodori Pelati Peeled Tomatoes 2.5Kg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7169</v>
      </c>
      <c r="F356" s="8" cm="1">
        <f t="array" ref="F356">IFERROR(INDEX(Data!$F$2:$F$5000,$M356),"")</f>
        <v>4649</v>
      </c>
      <c r="G356" s="8" cm="1">
        <f t="array" ref="G356">IFERROR(INDEX(Data!$G$2:$G$5000,$M356),"")</f>
        <v>4255</v>
      </c>
      <c r="H356" s="8" cm="1">
        <f t="array" ref="H356">IFERROR(INDEX(Data!$H$2:$H$5000,$M356),"")</f>
        <v>5357.6665999999996</v>
      </c>
      <c r="I356" s="8" cm="1">
        <f t="array" ref="I356">IFERROR(INDEX(Data!$J$2:$J$5000,$M356),"")</f>
        <v>0</v>
      </c>
      <c r="J356" s="8" cm="1">
        <f t="array" ref="J356">IFERROR(INDEX(Data!$N$2:$N$5000,$M356),"")</f>
        <v>2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592</v>
      </c>
    </row>
    <row r="357" spans="1:13" x14ac:dyDescent="0.25">
      <c r="A357" s="7" t="str" cm="1">
        <f t="array" ref="A357">IFERROR(INDEX(Data!$A$2:$A$5000,$M357),IF(ROW()=2,"No data",""))</f>
        <v>POS0029</v>
      </c>
      <c r="B357" s="7" t="str" cm="1">
        <f t="array" ref="B357">IFERROR(INDEX(Data!$B$2:$B$5000,$M357),"")</f>
        <v>O Sole Pesto Di Pistacchio 560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597</v>
      </c>
    </row>
    <row r="358" spans="1:13" x14ac:dyDescent="0.25">
      <c r="A358" s="7" t="str" cm="1">
        <f t="array" ref="A358">IFERROR(INDEX(Data!$A$2:$A$5000,$M358),IF(ROW()=2,"No data",""))</f>
        <v>POS0030</v>
      </c>
      <c r="B358" s="7" t="str" cm="1">
        <f t="array" ref="B358">IFERROR(INDEX(Data!$B$2:$B$5000,$M358),"")</f>
        <v>O Sole Fettine Di Carciofi 2.65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598</v>
      </c>
    </row>
    <row r="359" spans="1:13" x14ac:dyDescent="0.25">
      <c r="A359" s="7" t="str" cm="1">
        <f t="array" ref="A359">IFERROR(INDEX(Data!$A$2:$A$5000,$M359),IF(ROW()=2,"No data",""))</f>
        <v>POS0032</v>
      </c>
      <c r="B359" s="7" t="str" cm="1">
        <f t="array" ref="B359">IFERROR(INDEX(Data!$B$2:$B$5000,$M359),"")</f>
        <v>O Sole Crema Chef Di Zucca 540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600</v>
      </c>
    </row>
    <row r="360" spans="1:13" x14ac:dyDescent="0.25">
      <c r="A360" s="7" t="str" cm="1">
        <f t="array" ref="A360">IFERROR(INDEX(Data!$A$2:$A$5000,$M360),IF(ROW()=2,"No data",""))</f>
        <v>POS0033</v>
      </c>
      <c r="B360" s="7" t="str" cm="1">
        <f t="array" ref="B360">IFERROR(INDEX(Data!$B$2:$B$5000,$M360),"")</f>
        <v>O Sole Olive Nere A Rondelle 4.1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601</v>
      </c>
    </row>
    <row r="361" spans="1:13" x14ac:dyDescent="0.25">
      <c r="A361" s="7" t="str" cm="1">
        <f t="array" ref="A361">IFERROR(INDEX(Data!$A$2:$A$5000,$M361),IF(ROW()=2,"No data",""))</f>
        <v>POS0034</v>
      </c>
      <c r="B361" s="7" t="str" cm="1">
        <f t="array" ref="B361">IFERROR(INDEX(Data!$B$2:$B$5000,$M361),"")</f>
        <v>O Sole Capperi Lacrimella 1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602</v>
      </c>
    </row>
    <row r="362" spans="1:13" x14ac:dyDescent="0.25">
      <c r="A362" s="7" t="str" cm="1">
        <f t="array" ref="A362">IFERROR(INDEX(Data!$A$2:$A$5000,$M362),IF(ROW()=2,"No data",""))</f>
        <v>POS0035</v>
      </c>
      <c r="B362" s="7" t="str" cm="1">
        <f t="array" ref="B362">IFERROR(INDEX(Data!$B$2:$B$5000,$M362),"")</f>
        <v>O Sole Pomodori Secchi 600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603</v>
      </c>
    </row>
    <row r="363" spans="1:13" x14ac:dyDescent="0.25">
      <c r="A363" s="7" t="str" cm="1">
        <f t="array" ref="A363">IFERROR(INDEX(Data!$A$2:$A$5000,$M363),IF(ROW()=2,"No data",""))</f>
        <v>POS0036</v>
      </c>
      <c r="B363" s="7" t="str" cm="1">
        <f t="array" ref="B363">IFERROR(INDEX(Data!$B$2:$B$5000,$M363),"")</f>
        <v>O Sole Pomodorin D'Or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604</v>
      </c>
    </row>
    <row r="364" spans="1:13" x14ac:dyDescent="0.25">
      <c r="A364" s="7" t="str" cm="1">
        <f t="array" ref="A364">IFERROR(INDEX(Data!$A$2:$A$5000,$M364),IF(ROW()=2,"No data",""))</f>
        <v>POS0037</v>
      </c>
      <c r="B364" s="7" t="str" cm="1">
        <f t="array" ref="B364">IFERROR(INDEX(Data!$B$2:$B$5000,$M364),"")</f>
        <v>O Sole Pronto Pizza 4.05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605</v>
      </c>
    </row>
    <row r="365" spans="1:13" x14ac:dyDescent="0.25">
      <c r="A365" s="7" t="str" cm="1">
        <f t="array" ref="A365">IFERROR(INDEX(Data!$A$2:$A$5000,$M365),IF(ROW()=2,"No data",""))</f>
        <v>POS0038</v>
      </c>
      <c r="B365" s="7" t="str" cm="1">
        <f t="array" ref="B365">IFERROR(INDEX(Data!$B$2:$B$5000,$M365),"")</f>
        <v>O Sole Spacatella Di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606</v>
      </c>
    </row>
    <row r="366" spans="1:13" x14ac:dyDescent="0.25">
      <c r="A366" s="7" t="str" cm="1">
        <f t="array" ref="A366">IFERROR(INDEX(Data!$A$2:$A$5000,$M366),IF(ROW()=2,"No data",""))</f>
        <v>POS0039</v>
      </c>
      <c r="B366" s="7" t="str" cm="1">
        <f t="array" ref="B366">IFERROR(INDEX(Data!$B$2:$B$5000,$M366),"")</f>
        <v>O Sole Spacatella Di Datterino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607</v>
      </c>
    </row>
    <row r="367" spans="1:13" x14ac:dyDescent="0.25">
      <c r="A367" s="7" t="str" cm="1">
        <f t="array" ref="A367">IFERROR(INDEX(Data!$A$2:$A$5000,$M367),IF(ROW()=2,"No data",""))</f>
        <v>POT0001</v>
      </c>
      <c r="B367" s="7" t="str" cm="1">
        <f t="array" ref="B367">IFERROR(INDEX(Data!$B$2:$B$5000,$M367),"")</f>
        <v>Balvenie Double Wood 17 Y.O 700Ml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608</v>
      </c>
    </row>
    <row r="368" spans="1:13" x14ac:dyDescent="0.25">
      <c r="A368" s="7" t="str" cm="1">
        <f t="array" ref="A368">IFERROR(INDEX(Data!$A$2:$A$5000,$M368),IF(ROW()=2,"No data",""))</f>
        <v>POT0002</v>
      </c>
      <c r="B368" s="7" t="str" cm="1">
        <f t="array" ref="B368">IFERROR(INDEX(Data!$B$2:$B$5000,$M368),"")</f>
        <v>Levoni Parma Ham Boneless 14 months approx. 7 kg</v>
      </c>
      <c r="C368" s="7" t="str" cm="1">
        <f t="array" ref="C368">IFERROR(INDEX(Data!$C$2:$C$5000,$M368),"")</f>
        <v>KG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609</v>
      </c>
    </row>
    <row r="369" spans="1:13" x14ac:dyDescent="0.25">
      <c r="A369" s="7" t="str" cm="1">
        <f t="array" ref="A369">IFERROR(INDEX(Data!$A$2:$A$5000,$M369),IF(ROW()=2,"No data",""))</f>
        <v>POT0008</v>
      </c>
      <c r="B369" s="7" t="str" cm="1">
        <f t="array" ref="B369">IFERROR(INDEX(Data!$B$2:$B$5000,$M369),"")</f>
        <v>Salmon Whole 4-5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610</v>
      </c>
    </row>
    <row r="370" spans="1:13" x14ac:dyDescent="0.25">
      <c r="A370" s="7" t="str" cm="1">
        <f t="array" ref="A370">IFERROR(INDEX(Data!$A$2:$A$5000,$M370),IF(ROW()=2,"No data",""))</f>
        <v>POT0009</v>
      </c>
      <c r="B370" s="7" t="str" cm="1">
        <f t="array" ref="B370">IFERROR(INDEX(Data!$B$2:$B$5000,$M370),"")</f>
        <v>Fashion Prosecco Doc Extra Dry 750Ml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611</v>
      </c>
    </row>
    <row r="371" spans="1:13" x14ac:dyDescent="0.25">
      <c r="A371" s="7" t="str" cm="1">
        <f t="array" ref="A371">IFERROR(INDEX(Data!$A$2:$A$5000,$M371),IF(ROW()=2,"No data",""))</f>
        <v>POT0015</v>
      </c>
      <c r="B371" s="7" t="str" cm="1">
        <f t="array" ref="B371">IFERROR(INDEX(Data!$B$2:$B$5000,$M371),"")</f>
        <v>Spicy Baked Wedges 2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612</v>
      </c>
    </row>
    <row r="372" spans="1:13" x14ac:dyDescent="0.25">
      <c r="A372" s="7" t="str" cm="1">
        <f t="array" ref="A372">IFERROR(INDEX(Data!$A$2:$A$5000,$M372),IF(ROW()=2,"No data",""))</f>
        <v>POT0016</v>
      </c>
      <c r="B372" s="7" t="str" cm="1">
        <f t="array" ref="B372">IFERROR(INDEX(Data!$B$2:$B$5000,$M372),"")</f>
        <v>Dine Potato Wedges Zesty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613</v>
      </c>
    </row>
    <row r="373" spans="1:13" x14ac:dyDescent="0.25">
      <c r="A373" s="7" t="str" cm="1">
        <f t="array" ref="A373">IFERROR(INDEX(Data!$A$2:$A$5000,$M373),IF(ROW()=2,"No data",""))</f>
        <v>POT0017</v>
      </c>
      <c r="B373" s="7" t="str" cm="1">
        <f t="array" ref="B373">IFERROR(INDEX(Data!$B$2:$B$5000,$M373),"")</f>
        <v>Spicy Baked Wedges 250 Gr - Sample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614</v>
      </c>
    </row>
    <row r="374" spans="1:13" x14ac:dyDescent="0.25">
      <c r="A374" s="7" t="str" cm="1">
        <f t="array" ref="A374">IFERROR(INDEX(Data!$A$2:$A$5000,$M374),IF(ROW()=2,"No data",""))</f>
        <v>POT0030</v>
      </c>
      <c r="B374" s="7" t="str" cm="1">
        <f t="array" ref="B374">IFERROR(INDEX(Data!$B$2:$B$5000,$M374),"")</f>
        <v>Premium Hash Brown 5x2Kg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616</v>
      </c>
    </row>
    <row r="375" spans="1:13" x14ac:dyDescent="0.25">
      <c r="A375" s="7" t="str" cm="1">
        <f t="array" ref="A375">IFERROR(INDEX(Data!$A$2:$A$5000,$M375),IF(ROW()=2,"No data",""))</f>
        <v>POT0031</v>
      </c>
      <c r="B375" s="7" t="str" cm="1">
        <f t="array" ref="B375">IFERROR(INDEX(Data!$B$2:$B$5000,$M375),"")</f>
        <v>Premium Hash Brown 2Kg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617</v>
      </c>
    </row>
    <row r="376" spans="1:13" x14ac:dyDescent="0.25">
      <c r="A376" s="7" t="str" cm="1">
        <f t="array" ref="A376">IFERROR(INDEX(Data!$A$2:$A$5000,$M376),IF(ROW()=2,"No data",""))</f>
        <v>POT0032</v>
      </c>
      <c r="B376" s="7" t="str" cm="1">
        <f t="array" ref="B376">IFERROR(INDEX(Data!$B$2:$B$5000,$M376),"")</f>
        <v>Premium Shoestring 6x2Kg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618</v>
      </c>
    </row>
    <row r="377" spans="1:13" x14ac:dyDescent="0.25">
      <c r="A377" s="7" t="str" cm="1">
        <f t="array" ref="A377">IFERROR(INDEX(Data!$A$2:$A$5000,$M377),IF(ROW()=2,"No data",""))</f>
        <v>POT0035</v>
      </c>
      <c r="B377" s="7" t="str" cm="1">
        <f t="array" ref="B377">IFERROR(INDEX(Data!$B$2:$B$5000,$M377),"")</f>
        <v>Premium Batter Coated SS Fries 6x2 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621</v>
      </c>
    </row>
    <row r="378" spans="1:13" x14ac:dyDescent="0.25">
      <c r="A378" s="7" t="str" cm="1">
        <f t="array" ref="A378">IFERROR(INDEX(Data!$A$2:$A$5000,$M378),IF(ROW()=2,"No data",""))</f>
        <v>POT0037</v>
      </c>
      <c r="B378" s="7" t="str" cm="1">
        <f t="array" ref="B378">IFERROR(INDEX(Data!$B$2:$B$5000,$M378),"")</f>
        <v>Black Tiger Size 21/25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623</v>
      </c>
    </row>
    <row r="379" spans="1:13" x14ac:dyDescent="0.25">
      <c r="A379" s="7" t="str" cm="1">
        <f t="array" ref="A379">IFERROR(INDEX(Data!$A$2:$A$5000,$M379),IF(ROW()=2,"No data",""))</f>
        <v>POT0040</v>
      </c>
      <c r="B379" s="7" t="str" cm="1">
        <f t="array" ref="B379">IFERROR(INDEX(Data!$B$2:$B$5000,$M379),"")</f>
        <v>Premium Batter Coated SS Fries 2 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2</v>
      </c>
      <c r="G379" s="8" cm="1">
        <f t="array" ref="G379">IFERROR(INDEX(Data!$G$2:$G$5000,$M379),"")</f>
        <v>0</v>
      </c>
      <c r="H379" s="8" cm="1">
        <f t="array" ref="H379">IFERROR(INDEX(Data!$H$2:$H$5000,$M379),"")</f>
        <v>2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626</v>
      </c>
    </row>
    <row r="380" spans="1:13" x14ac:dyDescent="0.25">
      <c r="A380" s="7" t="str" cm="1">
        <f t="array" ref="A380">IFERROR(INDEX(Data!$A$2:$A$5000,$M380),IF(ROW()=2,"No data",""))</f>
        <v>POT0041</v>
      </c>
      <c r="B380" s="7" t="str" cm="1">
        <f t="array" ref="B380">IFERROR(INDEX(Data!$B$2:$B$5000,$M380),"")</f>
        <v>Premium Straight Cut 250Gr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627</v>
      </c>
    </row>
    <row r="381" spans="1:13" x14ac:dyDescent="0.25">
      <c r="A381" s="7" t="str" cm="1">
        <f t="array" ref="A381">IFERROR(INDEX(Data!$A$2:$A$5000,$M381),IF(ROW()=2,"No data",""))</f>
        <v>POT0042</v>
      </c>
      <c r="B381" s="7" t="str" cm="1">
        <f t="array" ref="B381">IFERROR(INDEX(Data!$B$2:$B$5000,$M381),"")</f>
        <v>Premium Spicy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628</v>
      </c>
    </row>
    <row r="382" spans="1:13" x14ac:dyDescent="0.25">
      <c r="A382" s="7" t="str" cm="1">
        <f t="array" ref="A382">IFERROR(INDEX(Data!$A$2:$A$5000,$M382),IF(ROW()=2,"No data",""))</f>
        <v>POT0044</v>
      </c>
      <c r="B382" s="7" t="str" cm="1">
        <f t="array" ref="B382">IFERROR(INDEX(Data!$B$2:$B$5000,$M382),"")</f>
        <v>Five’s Reserve Chenin Blanc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630</v>
      </c>
    </row>
    <row r="383" spans="1:13" x14ac:dyDescent="0.25">
      <c r="A383" s="7" t="str" cm="1">
        <f t="array" ref="A383">IFERROR(INDEX(Data!$A$2:$A$5000,$M383),IF(ROW()=2,"No data",""))</f>
        <v>POT0045</v>
      </c>
      <c r="B383" s="7" t="str" cm="1">
        <f t="array" ref="B383">IFERROR(INDEX(Data!$B$2:$B$5000,$M383),"")</f>
        <v>Five’s Reserve Pinotage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631</v>
      </c>
    </row>
    <row r="384" spans="1:13" x14ac:dyDescent="0.25">
      <c r="A384" s="7" t="str" cm="1">
        <f t="array" ref="A384">IFERROR(INDEX(Data!$A$2:$A$5000,$M384),IF(ROW()=2,"No data",""))</f>
        <v>POT0046</v>
      </c>
      <c r="B384" s="7" t="str" cm="1">
        <f t="array" ref="B384">IFERROR(INDEX(Data!$B$2:$B$5000,$M384),"")</f>
        <v>Australian Butter Unsalted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1700</v>
      </c>
      <c r="F384" s="8" cm="1">
        <f t="array" ref="F384">IFERROR(INDEX(Data!$F$2:$F$5000,$M384),"")</f>
        <v>1075</v>
      </c>
      <c r="G384" s="8" cm="1">
        <f t="array" ref="G384">IFERROR(INDEX(Data!$G$2:$G$5000,$M384),"")</f>
        <v>825</v>
      </c>
      <c r="H384" s="8" cm="1">
        <f t="array" ref="H384">IFERROR(INDEX(Data!$H$2:$H$5000,$M384),"")</f>
        <v>1200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632</v>
      </c>
    </row>
    <row r="385" spans="1:13" x14ac:dyDescent="0.25">
      <c r="A385" s="7" t="str" cm="1">
        <f t="array" ref="A385">IFERROR(INDEX(Data!$A$2:$A$5000,$M385),IF(ROW()=2,"No data",""))</f>
        <v>POT0050</v>
      </c>
      <c r="B385" s="7" t="str" cm="1">
        <f t="array" ref="B385">IFERROR(INDEX(Data!$B$2:$B$5000,$M385),"")</f>
        <v>Meja Trolly Stainless</v>
      </c>
      <c r="C385" s="7" t="str" cm="1">
        <f t="array" ref="C385">IFERROR(INDEX(Data!$C$2:$C$5000,$M385),"")</f>
        <v>UNIT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636</v>
      </c>
    </row>
    <row r="386" spans="1:13" x14ac:dyDescent="0.25">
      <c r="A386" s="7" t="str" cm="1">
        <f t="array" ref="A386">IFERROR(INDEX(Data!$A$2:$A$5000,$M386),IF(ROW()=2,"No data",""))</f>
        <v>POT0053</v>
      </c>
      <c r="B386" s="7" t="str" cm="1">
        <f t="array" ref="B386">IFERROR(INDEX(Data!$B$2:$B$5000,$M386),"")</f>
        <v>Selection Comptoirs Sauvignon Blanc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638</v>
      </c>
    </row>
    <row r="387" spans="1:13" x14ac:dyDescent="0.25">
      <c r="A387" s="7" t="str" cm="1">
        <f t="array" ref="A387">IFERROR(INDEX(Data!$A$2:$A$5000,$M387),IF(ROW()=2,"No data",""))</f>
        <v>POT0054</v>
      </c>
      <c r="B387" s="7" t="str" cm="1">
        <f t="array" ref="B387">IFERROR(INDEX(Data!$B$2:$B$5000,$M387),"")</f>
        <v>Selection Comptoirs Cabernet Sauvignon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639</v>
      </c>
    </row>
    <row r="388" spans="1:13" x14ac:dyDescent="0.25">
      <c r="A388" s="7" t="str" cm="1">
        <f t="array" ref="A388">IFERROR(INDEX(Data!$A$2:$A$5000,$M388),IF(ROW()=2,"No data",""))</f>
        <v>POT0055</v>
      </c>
      <c r="B388" s="7" t="str" cm="1">
        <f t="array" ref="B388">IFERROR(INDEX(Data!$B$2:$B$5000,$M388),"")</f>
        <v>Selection Comptoirs Grenache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640</v>
      </c>
    </row>
    <row r="389" spans="1:13" x14ac:dyDescent="0.25">
      <c r="A389" s="7" t="str" cm="1">
        <f t="array" ref="A389">IFERROR(INDEX(Data!$A$2:$A$5000,$M389),IF(ROW()=2,"No data",""))</f>
        <v>POT0056</v>
      </c>
      <c r="B389" s="7" t="str" cm="1">
        <f t="array" ref="B389">IFERROR(INDEX(Data!$B$2:$B$5000,$M389),"")</f>
        <v>Roche Mazet Merlot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641</v>
      </c>
    </row>
    <row r="390" spans="1:13" x14ac:dyDescent="0.25">
      <c r="A390" s="7" t="str" cm="1">
        <f t="array" ref="A390">IFERROR(INDEX(Data!$A$2:$A$5000,$M390),IF(ROW()=2,"No data",""))</f>
        <v>POT0057</v>
      </c>
      <c r="B390" s="7" t="str" cm="1">
        <f t="array" ref="B390">IFERROR(INDEX(Data!$B$2:$B$5000,$M390),"")</f>
        <v>Roche Mazet Cabernet Sauvignon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642</v>
      </c>
    </row>
    <row r="391" spans="1:13" x14ac:dyDescent="0.25">
      <c r="A391" s="7" t="str" cm="1">
        <f t="array" ref="A391">IFERROR(INDEX(Data!$A$2:$A$5000,$M391),IF(ROW()=2,"No data",""))</f>
        <v>POT0058</v>
      </c>
      <c r="B391" s="7" t="str" cm="1">
        <f t="array" ref="B391">IFERROR(INDEX(Data!$B$2:$B$5000,$M391),"")</f>
        <v>Roche Mazet Sauvignon Blanc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643</v>
      </c>
    </row>
    <row r="392" spans="1:13" x14ac:dyDescent="0.25">
      <c r="A392" s="7" t="str" cm="1">
        <f t="array" ref="A392">IFERROR(INDEX(Data!$A$2:$A$5000,$M392),IF(ROW()=2,"No data",""))</f>
        <v>POT0059</v>
      </c>
      <c r="B392" s="7" t="str" cm="1">
        <f t="array" ref="B392">IFERROR(INDEX(Data!$B$2:$B$5000,$M392),"")</f>
        <v>Roche Mazet Pinot Noir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644</v>
      </c>
    </row>
    <row r="393" spans="1:13" x14ac:dyDescent="0.25">
      <c r="A393" s="7" t="str" cm="1">
        <f t="array" ref="A393">IFERROR(INDEX(Data!$A$2:$A$5000,$M393),IF(ROW()=2,"No data",""))</f>
        <v>POT0094</v>
      </c>
      <c r="B393" s="7" t="str" cm="1">
        <f t="array" ref="B393">IFERROR(INDEX(Data!$B$2:$B$5000,$M393),"")</f>
        <v>Bali Hai Pint 330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646</v>
      </c>
    </row>
    <row r="394" spans="1:13" x14ac:dyDescent="0.25">
      <c r="A394" s="7" t="str" cm="1">
        <f t="array" ref="A394">IFERROR(INDEX(Data!$A$2:$A$5000,$M394),IF(ROW()=2,"No data",""))</f>
        <v>POT0096</v>
      </c>
      <c r="B394" s="7" t="str" cm="1">
        <f t="array" ref="B394">IFERROR(INDEX(Data!$B$2:$B$5000,$M394),"")</f>
        <v>Bali Hai Draft Pint 220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648</v>
      </c>
    </row>
    <row r="395" spans="1:13" x14ac:dyDescent="0.25">
      <c r="A395" s="7" t="str" cm="1">
        <f t="array" ref="A395">IFERROR(INDEX(Data!$A$2:$A$5000,$M395),IF(ROW()=2,"No data",""))</f>
        <v>POT0097</v>
      </c>
      <c r="B395" s="7" t="str" cm="1">
        <f t="array" ref="B395">IFERROR(INDEX(Data!$B$2:$B$5000,$M395),"")</f>
        <v>Bali Hai Draft Can 320 Ml</v>
      </c>
      <c r="C395" s="7" t="str" cm="1">
        <f t="array" ref="C395">IFERROR(INDEX(Data!$C$2:$C$5000,$M395),"")</f>
        <v>CAN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48</v>
      </c>
      <c r="G395" s="8" cm="1">
        <f t="array" ref="G395">IFERROR(INDEX(Data!$G$2:$G$5000,$M395),"")</f>
        <v>0</v>
      </c>
      <c r="H395" s="8" cm="1">
        <f t="array" ref="H395">IFERROR(INDEX(Data!$H$2:$H$5000,$M395),"")</f>
        <v>48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649</v>
      </c>
    </row>
    <row r="396" spans="1:13" x14ac:dyDescent="0.25">
      <c r="A396" s="7" t="str" cm="1">
        <f t="array" ref="A396">IFERROR(INDEX(Data!$A$2:$A$5000,$M396),IF(ROW()=2,"No data",""))</f>
        <v>POT0101</v>
      </c>
      <c r="B396" s="7" t="str" cm="1">
        <f t="array" ref="B396">IFERROR(INDEX(Data!$B$2:$B$5000,$M396),"")</f>
        <v>Selection et Compotoirs Cabernet Sauvignon 3ltr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650</v>
      </c>
    </row>
    <row r="397" spans="1:13" x14ac:dyDescent="0.25">
      <c r="A397" s="7" t="str" cm="1">
        <f t="array" ref="A397">IFERROR(INDEX(Data!$A$2:$A$5000,$M397),IF(ROW()=2,"No data",""))</f>
        <v>POT0109</v>
      </c>
      <c r="B397" s="7" t="str" cm="1">
        <f t="array" ref="B397">IFERROR(INDEX(Data!$B$2:$B$5000,$M397),"")</f>
        <v>Frozen Pork Belly Boneless Skin On Sheet Ribs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652</v>
      </c>
    </row>
    <row r="398" spans="1:13" x14ac:dyDescent="0.25">
      <c r="A398" s="7" t="str" cm="1">
        <f t="array" ref="A398">IFERROR(INDEX(Data!$A$2:$A$5000,$M398),IF(ROW()=2,"No data",""))</f>
        <v>POT0113</v>
      </c>
      <c r="B398" s="7" t="str" cm="1">
        <f t="array" ref="B398">IFERROR(INDEX(Data!$B$2:$B$5000,$M398),"")</f>
        <v>Filette Prime Water Sparkling (Abu) 375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654</v>
      </c>
    </row>
    <row r="399" spans="1:13" x14ac:dyDescent="0.25">
      <c r="A399" s="7" t="str" cm="1">
        <f t="array" ref="A399">IFERROR(INDEX(Data!$A$2:$A$5000,$M399),IF(ROW()=2,"No data",""))</f>
        <v>POT0114</v>
      </c>
      <c r="B399" s="7" t="str" cm="1">
        <f t="array" ref="B399">IFERROR(INDEX(Data!$B$2:$B$5000,$M399),"")</f>
        <v>Filette Prime Water Still (Putih)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655</v>
      </c>
    </row>
    <row r="400" spans="1:13" x14ac:dyDescent="0.25">
      <c r="A400" s="7" t="str" cm="1">
        <f t="array" ref="A400">IFERROR(INDEX(Data!$A$2:$A$5000,$M400),IF(ROW()=2,"No data",""))</f>
        <v>POT0115</v>
      </c>
      <c r="B400" s="7" t="str" cm="1">
        <f t="array" ref="B400">IFERROR(INDEX(Data!$B$2:$B$5000,$M400),"")</f>
        <v>Filette Prime Water Sparkling (Abu) 470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656</v>
      </c>
    </row>
    <row r="401" spans="1:13" x14ac:dyDescent="0.25">
      <c r="A401" s="7" t="str" cm="1">
        <f t="array" ref="A401">IFERROR(INDEX(Data!$A$2:$A$5000,$M401),IF(ROW()=2,"No data",""))</f>
        <v>POT0116</v>
      </c>
      <c r="B401" s="7" t="str" cm="1">
        <f t="array" ref="B401">IFERROR(INDEX(Data!$B$2:$B$5000,$M401),"")</f>
        <v>Filette Prime Water Still (Putih)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657</v>
      </c>
    </row>
    <row r="402" spans="1:13" x14ac:dyDescent="0.25">
      <c r="A402" s="7" t="str" cm="1">
        <f t="array" ref="A402">IFERROR(INDEX(Data!$A$2:$A$5000,$M402),IF(ROW()=2,"No data",""))</f>
        <v>POT0117</v>
      </c>
      <c r="B402" s="7" t="str" cm="1">
        <f t="array" ref="B402">IFERROR(INDEX(Data!$B$2:$B$5000,$M402),"")</f>
        <v>US Pork Spare Ribs Smithfield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658</v>
      </c>
    </row>
    <row r="403" spans="1:13" x14ac:dyDescent="0.25">
      <c r="A403" s="7" t="str" cm="1">
        <f t="array" ref="A403">IFERROR(INDEX(Data!$A$2:$A$5000,$M403),IF(ROW()=2,"No data",""))</f>
        <v>POT0121</v>
      </c>
      <c r="B403" s="7" t="str" cm="1">
        <f t="array" ref="B403">IFERROR(INDEX(Data!$B$2:$B$5000,$M403),"")</f>
        <v>Bottegaio Umbro Olio Evo Mastro  5Lt</v>
      </c>
      <c r="C403" s="7" t="str" cm="1">
        <f t="array" ref="C403">IFERROR(INDEX(Data!$C$2:$C$5000,$M403),"")</f>
        <v>GLN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2</v>
      </c>
      <c r="G403" s="8" cm="1">
        <f t="array" ref="G403">IFERROR(INDEX(Data!$G$2:$G$5000,$M403),"")</f>
        <v>0</v>
      </c>
      <c r="H403" s="8" cm="1">
        <f t="array" ref="H403">IFERROR(INDEX(Data!$H$2:$H$5000,$M403),"")</f>
        <v>2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660</v>
      </c>
    </row>
    <row r="404" spans="1:13" x14ac:dyDescent="0.25">
      <c r="A404" s="7" t="str" cm="1">
        <f t="array" ref="A404">IFERROR(INDEX(Data!$A$2:$A$5000,$M404),IF(ROW()=2,"No data",""))</f>
        <v>POT0127</v>
      </c>
      <c r="B404" s="7" t="str" cm="1">
        <f t="array" ref="B404">IFERROR(INDEX(Data!$B$2:$B$5000,$M404),"")</f>
        <v>Premium Straight Cut 4x2.5Kg</v>
      </c>
      <c r="C404" s="7" t="str" cm="1">
        <f t="array" ref="C404">IFERROR(INDEX(Data!$C$2:$C$5000,$M404),"")</f>
        <v>KTN</v>
      </c>
      <c r="D404" s="8" cm="1">
        <f t="array" ref="D404">IFERROR(INDEX(Data!$D$2:$D$5000,$M404),"")</f>
        <v>0</v>
      </c>
      <c r="E404" s="8" cm="1">
        <f t="array" ref="E404">IFERROR(INDEX(Data!$E$2:$E$5000,$M404),"")</f>
        <v>27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27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661</v>
      </c>
    </row>
    <row r="405" spans="1:13" x14ac:dyDescent="0.25">
      <c r="A405" s="7" t="str" cm="1">
        <f t="array" ref="A405">IFERROR(INDEX(Data!$A$2:$A$5000,$M405),IF(ROW()=2,"No data",""))</f>
        <v>POT0129</v>
      </c>
      <c r="B405" s="7" t="str" cm="1">
        <f t="array" ref="B405">IFERROR(INDEX(Data!$B$2:$B$5000,$M405),"")</f>
        <v>Prime Tenderloin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11.76</v>
      </c>
      <c r="F405" s="8" cm="1">
        <f t="array" ref="F405">IFERROR(INDEX(Data!$F$2:$F$5000,$M405),"")</f>
        <v>0</v>
      </c>
      <c r="G405" s="8" cm="1">
        <f t="array" ref="G405">IFERROR(INDEX(Data!$G$2:$G$5000,$M405),"")</f>
        <v>18.68</v>
      </c>
      <c r="H405" s="8" cm="1">
        <f t="array" ref="H405">IFERROR(INDEX(Data!$H$2:$H$5000,$M405),"")</f>
        <v>15.22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663</v>
      </c>
    </row>
    <row r="406" spans="1:13" x14ac:dyDescent="0.25">
      <c r="A406" s="7" t="str" cm="1">
        <f t="array" ref="A406">IFERROR(INDEX(Data!$A$2:$A$5000,$M406),IF(ROW()=2,"No data",""))</f>
        <v>POT0130</v>
      </c>
      <c r="B406" s="7" t="str" cm="1">
        <f t="array" ref="B406">IFERROR(INDEX(Data!$B$2:$B$5000,$M406),"")</f>
        <v>Prime Striploin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31.87</v>
      </c>
      <c r="F406" s="8" cm="1">
        <f t="array" ref="F406">IFERROR(INDEX(Data!$F$2:$F$5000,$M406),"")</f>
        <v>0</v>
      </c>
      <c r="G406" s="8" cm="1">
        <f t="array" ref="G406">IFERROR(INDEX(Data!$G$2:$G$5000,$M406),"")</f>
        <v>49.469900000000003</v>
      </c>
      <c r="H406" s="8" cm="1">
        <f t="array" ref="H406">IFERROR(INDEX(Data!$H$2:$H$5000,$M406),"")</f>
        <v>40.669899999999998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664</v>
      </c>
    </row>
    <row r="407" spans="1:13" x14ac:dyDescent="0.25">
      <c r="A407" s="7" t="str" cm="1">
        <f t="array" ref="A407">IFERROR(INDEX(Data!$A$2:$A$5000,$M407),IF(ROW()=2,"No data",""))</f>
        <v>POT0131</v>
      </c>
      <c r="B407" s="7" t="str" cm="1">
        <f t="array" ref="B407">IFERROR(INDEX(Data!$B$2:$B$5000,$M407),"")</f>
        <v>Prime Cube Roll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23.92</v>
      </c>
      <c r="F407" s="8" cm="1">
        <f t="array" ref="F407">IFERROR(INDEX(Data!$F$2:$F$5000,$M407),"")</f>
        <v>0</v>
      </c>
      <c r="G407" s="8" cm="1">
        <f t="array" ref="G407">IFERROR(INDEX(Data!$G$2:$G$5000,$M407),"")</f>
        <v>21.239699999999999</v>
      </c>
      <c r="H407" s="8" cm="1">
        <f t="array" ref="H407">IFERROR(INDEX(Data!$H$2:$H$5000,$M407),"")</f>
        <v>22.579799999999999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665</v>
      </c>
    </row>
    <row r="408" spans="1:13" x14ac:dyDescent="0.25">
      <c r="A408" s="7" t="str" cm="1">
        <f t="array" ref="A408">IFERROR(INDEX(Data!$A$2:$A$5000,$M408),IF(ROW()=2,"No data",""))</f>
        <v>POT0132</v>
      </c>
      <c r="B408" s="7" t="str" cm="1">
        <f t="array" ref="B408">IFERROR(INDEX(Data!$B$2:$B$5000,$M408),"")</f>
        <v>Hind Topside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51.439900000000002</v>
      </c>
      <c r="F408" s="8" cm="1">
        <f t="array" ref="F408">IFERROR(INDEX(Data!$F$2:$F$5000,$M408),"")</f>
        <v>0</v>
      </c>
      <c r="G408" s="8" cm="1">
        <f t="array" ref="G408">IFERROR(INDEX(Data!$G$2:$G$5000,$M408),"")</f>
        <v>79.84</v>
      </c>
      <c r="H408" s="8" cm="1">
        <f t="array" ref="H408">IFERROR(INDEX(Data!$H$2:$H$5000,$M408),"")</f>
        <v>65.639899999999997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666</v>
      </c>
    </row>
    <row r="409" spans="1:13" x14ac:dyDescent="0.25">
      <c r="A409" s="7" t="str" cm="1">
        <f t="array" ref="A409">IFERROR(INDEX(Data!$A$2:$A$5000,$M409),IF(ROW()=2,"No data",""))</f>
        <v>POT0133</v>
      </c>
      <c r="B409" s="7" t="str" cm="1">
        <f t="array" ref="B409">IFERROR(INDEX(Data!$B$2:$B$5000,$M409),"")</f>
        <v>Hind Rump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39.770000000000003</v>
      </c>
      <c r="F409" s="8" cm="1">
        <f t="array" ref="F409">IFERROR(INDEX(Data!$F$2:$F$5000,$M409),"")</f>
        <v>0</v>
      </c>
      <c r="G409" s="8" cm="1">
        <f t="array" ref="G409">IFERROR(INDEX(Data!$G$2:$G$5000,$M409),"")</f>
        <v>58.369900000000001</v>
      </c>
      <c r="H409" s="8" cm="1">
        <f t="array" ref="H409">IFERROR(INDEX(Data!$H$2:$H$5000,$M409),"")</f>
        <v>49.069899999999997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667</v>
      </c>
    </row>
    <row r="410" spans="1:13" x14ac:dyDescent="0.25">
      <c r="A410" s="7" t="str" cm="1">
        <f t="array" ref="A410">IFERROR(INDEX(Data!$A$2:$A$5000,$M410),IF(ROW()=2,"No data",""))</f>
        <v>POT0134</v>
      </c>
      <c r="B410" s="7" t="str" cm="1">
        <f t="array" ref="B410">IFERROR(INDEX(Data!$B$2:$B$5000,$M410),"")</f>
        <v>Fore Chuck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73.12</v>
      </c>
      <c r="F410" s="8" cm="1">
        <f t="array" ref="F410">IFERROR(INDEX(Data!$F$2:$F$5000,$M410),"")</f>
        <v>0</v>
      </c>
      <c r="G410" s="8" cm="1">
        <f t="array" ref="G410">IFERROR(INDEX(Data!$G$2:$G$5000,$M410),"")</f>
        <v>67.23</v>
      </c>
      <c r="H410" s="8" cm="1">
        <f t="array" ref="H410">IFERROR(INDEX(Data!$H$2:$H$5000,$M410),"")</f>
        <v>70.174999999999997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668</v>
      </c>
    </row>
    <row r="411" spans="1:13" x14ac:dyDescent="0.25">
      <c r="A411" s="7" t="str" cm="1">
        <f t="array" ref="A411">IFERROR(INDEX(Data!$A$2:$A$5000,$M411),IF(ROW()=2,"No data",""))</f>
        <v>POT0135</v>
      </c>
      <c r="B411" s="7" t="str" cm="1">
        <f t="array" ref="B411">IFERROR(INDEX(Data!$B$2:$B$5000,$M411),"")</f>
        <v>Fore Brisket PE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35.56</v>
      </c>
      <c r="F411" s="8" cm="1">
        <f t="array" ref="F411">IFERROR(INDEX(Data!$F$2:$F$5000,$M411),"")</f>
        <v>0</v>
      </c>
      <c r="G411" s="8" cm="1">
        <f t="array" ref="G411">IFERROR(INDEX(Data!$G$2:$G$5000,$M411),"")</f>
        <v>33.5</v>
      </c>
      <c r="H411" s="8" cm="1">
        <f t="array" ref="H411">IFERROR(INDEX(Data!$H$2:$H$5000,$M411),"")</f>
        <v>34.53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669</v>
      </c>
    </row>
    <row r="412" spans="1:13" x14ac:dyDescent="0.25">
      <c r="A412" s="7" t="str" cm="1">
        <f t="array" ref="A412">IFERROR(INDEX(Data!$A$2:$A$5000,$M412),IF(ROW()=2,"No data",""))</f>
        <v>POT0137</v>
      </c>
      <c r="B412" s="7" t="str" cm="1">
        <f t="array" ref="B412">IFERROR(INDEX(Data!$B$2:$B$5000,$M412),"")</f>
        <v>Fore Shortrib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25.8</v>
      </c>
      <c r="F412" s="8" cm="1">
        <f t="array" ref="F412">IFERROR(INDEX(Data!$F$2:$F$5000,$M412),"")</f>
        <v>0</v>
      </c>
      <c r="G412" s="8" cm="1">
        <f t="array" ref="G412">IFERROR(INDEX(Data!$G$2:$G$5000,$M412),"")</f>
        <v>15.72</v>
      </c>
      <c r="H412" s="8" cm="1">
        <f t="array" ref="H412">IFERROR(INDEX(Data!$H$2:$H$5000,$M412),"")</f>
        <v>20.76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671</v>
      </c>
    </row>
    <row r="413" spans="1:13" x14ac:dyDescent="0.25">
      <c r="A413" s="7" t="str" cm="1">
        <f t="array" ref="A413">IFERROR(INDEX(Data!$A$2:$A$5000,$M413),IF(ROW()=2,"No data",""))</f>
        <v>POT0138</v>
      </c>
      <c r="B413" s="7" t="str" cm="1">
        <f t="array" ref="B413">IFERROR(INDEX(Data!$B$2:$B$5000,$M413),"")</f>
        <v>FQ 85 CL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290</v>
      </c>
      <c r="F413" s="8" cm="1">
        <f t="array" ref="F413">IFERROR(INDEX(Data!$F$2:$F$5000,$M413),"")</f>
        <v>0</v>
      </c>
      <c r="G413" s="8" cm="1">
        <f t="array" ref="G413">IFERROR(INDEX(Data!$G$2:$G$5000,$M413),"")</f>
        <v>570</v>
      </c>
      <c r="H413" s="8" cm="1">
        <f t="array" ref="H413">IFERROR(INDEX(Data!$H$2:$H$5000,$M413),"")</f>
        <v>430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672</v>
      </c>
    </row>
    <row r="414" spans="1:13" x14ac:dyDescent="0.25">
      <c r="A414" s="7" t="str" cm="1">
        <f t="array" ref="A414">IFERROR(INDEX(Data!$A$2:$A$5000,$M414),IF(ROW()=2,"No data",""))</f>
        <v>POT0139</v>
      </c>
      <c r="B414" s="7" t="str" cm="1">
        <f t="array" ref="B414">IFERROR(INDEX(Data!$B$2:$B$5000,$M414),"")</f>
        <v>Fore Back 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11.4</v>
      </c>
      <c r="F414" s="8" cm="1">
        <f t="array" ref="F414">IFERROR(INDEX(Data!$F$2:$F$5000,$M414),"")</f>
        <v>0</v>
      </c>
      <c r="G414" s="8" cm="1">
        <f t="array" ref="G414">IFERROR(INDEX(Data!$G$2:$G$5000,$M414),"")</f>
        <v>5.04</v>
      </c>
      <c r="H414" s="8" cm="1">
        <f t="array" ref="H414">IFERROR(INDEX(Data!$H$2:$H$5000,$M414),"")</f>
        <v>8.2200000000000006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673</v>
      </c>
    </row>
    <row r="415" spans="1:13" x14ac:dyDescent="0.25">
      <c r="A415" s="7" t="str" cm="1">
        <f t="array" ref="A415">IFERROR(INDEX(Data!$A$2:$A$5000,$M415),IF(ROW()=2,"No data",""))</f>
        <v>POT0140</v>
      </c>
      <c r="B415" s="7" t="str" cm="1">
        <f t="array" ref="B415">IFERROR(INDEX(Data!$B$2:$B$5000,$M415),"")</f>
        <v>Fore Sparerib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16.23</v>
      </c>
      <c r="F415" s="8" cm="1">
        <f t="array" ref="F415">IFERROR(INDEX(Data!$F$2:$F$5000,$M415),"")</f>
        <v>0</v>
      </c>
      <c r="G415" s="8" cm="1">
        <f t="array" ref="G415">IFERROR(INDEX(Data!$G$2:$G$5000,$M415),"")</f>
        <v>11</v>
      </c>
      <c r="H415" s="8" cm="1">
        <f t="array" ref="H415">IFERROR(INDEX(Data!$H$2:$H$5000,$M415),"")</f>
        <v>13.615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674</v>
      </c>
    </row>
    <row r="416" spans="1:13" x14ac:dyDescent="0.25">
      <c r="A416" s="7" t="str" cm="1">
        <f t="array" ref="A416">IFERROR(INDEX(Data!$A$2:$A$5000,$M416),IF(ROW()=2,"No data",""))</f>
        <v>POT0141</v>
      </c>
      <c r="B416" s="7" t="str" cm="1">
        <f t="array" ref="B416">IFERROR(INDEX(Data!$B$2:$B$5000,$M416),"")</f>
        <v>Fore Shortplate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19.149799999999999</v>
      </c>
      <c r="F416" s="8" cm="1">
        <f t="array" ref="F416">IFERROR(INDEX(Data!$F$2:$F$5000,$M416),"")</f>
        <v>0</v>
      </c>
      <c r="G416" s="8" cm="1">
        <f t="array" ref="G416">IFERROR(INDEX(Data!$G$2:$G$5000,$M416),"")</f>
        <v>26.09</v>
      </c>
      <c r="H416" s="8" cm="1">
        <f t="array" ref="H416">IFERROR(INDEX(Data!$H$2:$H$5000,$M416),"")</f>
        <v>22.619900000000001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675</v>
      </c>
    </row>
    <row r="417" spans="1:13" x14ac:dyDescent="0.25">
      <c r="A417" s="7" t="str" cm="1">
        <f t="array" ref="A417">IFERROR(INDEX(Data!$A$2:$A$5000,$M417),IF(ROW()=2,"No data",""))</f>
        <v>POT0143</v>
      </c>
      <c r="B417" s="7" t="str" cm="1">
        <f t="array" ref="B417">IFERROR(INDEX(Data!$B$2:$B$5000,$M417),"")</f>
        <v>CONRO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22.23</v>
      </c>
      <c r="H417" s="8" cm="1">
        <f t="array" ref="H417">IFERROR(INDEX(Data!$H$2:$H$5000,$M417),"")</f>
        <v>22.23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676</v>
      </c>
    </row>
    <row r="418" spans="1:13" x14ac:dyDescent="0.25">
      <c r="A418" s="7" t="str" cm="1">
        <f t="array" ref="A418">IFERROR(INDEX(Data!$A$2:$A$5000,$M418),IF(ROW()=2,"No data",""))</f>
        <v>POT0144</v>
      </c>
      <c r="B418" s="7" t="str" cm="1">
        <f t="array" ref="B418">IFERROR(INDEX(Data!$B$2:$B$5000,$M418),"")</f>
        <v>SPARERIB CUT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6.14</v>
      </c>
      <c r="H418" s="8" cm="1">
        <f t="array" ref="H418">IFERROR(INDEX(Data!$H$2:$H$5000,$M418),"")</f>
        <v>6.14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677</v>
      </c>
    </row>
    <row r="419" spans="1:13" x14ac:dyDescent="0.25">
      <c r="A419" s="7" t="str" cm="1">
        <f t="array" ref="A419">IFERROR(INDEX(Data!$A$2:$A$5000,$M419),IF(ROW()=2,"No data",""))</f>
        <v>POT0145</v>
      </c>
      <c r="B419" s="7" t="str" cm="1">
        <f t="array" ref="B419">IFERROR(INDEX(Data!$B$2:$B$5000,$M419),"")</f>
        <v>BRISKET BONE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44.39</v>
      </c>
      <c r="H419" s="8" cm="1">
        <f t="array" ref="H419">IFERROR(INDEX(Data!$H$2:$H$5000,$M419),"")</f>
        <v>44.39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678</v>
      </c>
    </row>
    <row r="420" spans="1:13" x14ac:dyDescent="0.25">
      <c r="A420" s="7" t="str" cm="1">
        <f t="array" ref="A420">IFERROR(INDEX(Data!$A$2:$A$5000,$M420),IF(ROW()=2,"No data",""))</f>
        <v>POT0146</v>
      </c>
      <c r="B420" s="7" t="str" cm="1">
        <f t="array" ref="B420">IFERROR(INDEX(Data!$B$2:$B$5000,$M420),"")</f>
        <v>BONE SP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30.14</v>
      </c>
      <c r="H420" s="8" cm="1">
        <f t="array" ref="H420">IFERROR(INDEX(Data!$H$2:$H$5000,$M420),"")</f>
        <v>30.14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679</v>
      </c>
    </row>
    <row r="421" spans="1:13" x14ac:dyDescent="0.25">
      <c r="A421" s="7" t="str" cm="1">
        <f t="array" ref="A421">IFERROR(INDEX(Data!$A$2:$A$5000,$M421),IF(ROW()=2,"No data",""))</f>
        <v>POT0148</v>
      </c>
      <c r="B421" s="7" t="str" cm="1">
        <f t="array" ref="B421">IFERROR(INDEX(Data!$B$2:$B$5000,$M421),"")</f>
        <v>BACK BONE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50.9099</v>
      </c>
      <c r="H421" s="8" cm="1">
        <f t="array" ref="H421">IFERROR(INDEX(Data!$H$2:$H$5000,$M421),"")</f>
        <v>50.9099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681</v>
      </c>
    </row>
    <row r="422" spans="1:13" x14ac:dyDescent="0.25">
      <c r="A422" s="7" t="str" cm="1">
        <f t="array" ref="A422">IFERROR(INDEX(Data!$A$2:$A$5000,$M422),IF(ROW()=2,"No data",""))</f>
        <v>POT0149</v>
      </c>
      <c r="B422" s="7" t="str" cm="1">
        <f t="array" ref="B422">IFERROR(INDEX(Data!$B$2:$B$5000,$M422),"")</f>
        <v>TAIL TOP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11.16</v>
      </c>
      <c r="H422" s="8" cm="1">
        <f t="array" ref="H422">IFERROR(INDEX(Data!$H$2:$H$5000,$M422),"")</f>
        <v>11.16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682</v>
      </c>
    </row>
    <row r="423" spans="1:13" x14ac:dyDescent="0.25">
      <c r="A423" s="7" t="str" cm="1">
        <f t="array" ref="A423">IFERROR(INDEX(Data!$A$2:$A$5000,$M423),IF(ROW()=2,"No data",""))</f>
        <v>POT0150</v>
      </c>
      <c r="B423" s="7" t="str" cm="1">
        <f t="array" ref="B423">IFERROR(INDEX(Data!$B$2:$B$5000,$M423),"")</f>
        <v>OXTAIL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10.7898</v>
      </c>
      <c r="H423" s="8" cm="1">
        <f t="array" ref="H423">IFERROR(INDEX(Data!$H$2:$H$5000,$M423),"")</f>
        <v>10.7898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683</v>
      </c>
    </row>
    <row r="424" spans="1:13" x14ac:dyDescent="0.25">
      <c r="A424" s="7" t="str" cm="1">
        <f t="array" ref="A424">IFERROR(INDEX(Data!$A$2:$A$5000,$M424),IF(ROW()=2,"No data",""))</f>
        <v>POT0151</v>
      </c>
      <c r="B424" s="7" t="str" cm="1">
        <f t="array" ref="B424">IFERROR(INDEX(Data!$B$2:$B$5000,$M424),"")</f>
        <v>TULANG KERING (TULANG KAKI)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173.84</v>
      </c>
      <c r="H424" s="8" cm="1">
        <f t="array" ref="H424">IFERROR(INDEX(Data!$H$2:$H$5000,$M424),"")</f>
        <v>173.84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684</v>
      </c>
    </row>
    <row r="425" spans="1:13" x14ac:dyDescent="0.25">
      <c r="A425" s="7" t="str" cm="1">
        <f t="array" ref="A425">IFERROR(INDEX(Data!$A$2:$A$5000,$M425),IF(ROW()=2,"No data",""))</f>
        <v>POT0152</v>
      </c>
      <c r="B425" s="7" t="str" cm="1">
        <f t="array" ref="B425">IFERROR(INDEX(Data!$B$2:$B$5000,$M425),"")</f>
        <v>TENDON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34.359900000000003</v>
      </c>
      <c r="H425" s="8" cm="1">
        <f t="array" ref="H425">IFERROR(INDEX(Data!$H$2:$H$5000,$M425),"")</f>
        <v>34.359900000000003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685</v>
      </c>
    </row>
    <row r="426" spans="1:13" x14ac:dyDescent="0.25">
      <c r="A426" s="7" t="str" cm="1">
        <f t="array" ref="A426">IFERROR(INDEX(Data!$A$2:$A$5000,$M426),IF(ROW()=2,"No data",""))</f>
        <v>POT0153</v>
      </c>
      <c r="B426" s="7" t="str" cm="1">
        <f t="array" ref="B426">IFERROR(INDEX(Data!$B$2:$B$5000,$M426),"")</f>
        <v>SCAPULAR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2.0499999999999998</v>
      </c>
      <c r="H426" s="8" cm="1">
        <f t="array" ref="H426">IFERROR(INDEX(Data!$H$2:$H$5000,$M426),"")</f>
        <v>2.0499999999999998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686</v>
      </c>
    </row>
    <row r="427" spans="1:13" x14ac:dyDescent="0.25">
      <c r="A427" s="7" t="str" cm="1">
        <f t="array" ref="A427">IFERROR(INDEX(Data!$A$2:$A$5000,$M427),IF(ROW()=2,"No data",""))</f>
        <v>POT0154</v>
      </c>
      <c r="B427" s="7" t="str" cm="1">
        <f t="array" ref="B427">IFERROR(INDEX(Data!$B$2:$B$5000,$M427),"")</f>
        <v>Premium Hash Brown 4x2.5Kg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687</v>
      </c>
    </row>
    <row r="428" spans="1:13" x14ac:dyDescent="0.25">
      <c r="A428" s="7" t="str" cm="1">
        <f t="array" ref="A428">IFERROR(INDEX(Data!$A$2:$A$5000,$M428),IF(ROW()=2,"No data",""))</f>
        <v>POT0157</v>
      </c>
      <c r="B428" s="7" t="str" cm="1">
        <f t="array" ref="B428">IFERROR(INDEX(Data!$B$2:$B$5000,$M428),"")</f>
        <v>Beef Trimming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2.6</v>
      </c>
      <c r="H428" s="8" cm="1">
        <f t="array" ref="H428">IFERROR(INDEX(Data!$H$2:$H$5000,$M428),"")</f>
        <v>2.6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689</v>
      </c>
    </row>
    <row r="429" spans="1:13" x14ac:dyDescent="0.25">
      <c r="A429" s="7" t="str" cm="1">
        <f t="array" ref="A429">IFERROR(INDEX(Data!$A$2:$A$5000,$M429),IF(ROW()=2,"No data",""))</f>
        <v>POT0158</v>
      </c>
      <c r="B429" s="7" t="str" cm="1">
        <f t="array" ref="B429">IFERROR(INDEX(Data!$B$2:$B$5000,$M429),"")</f>
        <v>Lulur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0.87</v>
      </c>
      <c r="H429" s="8" cm="1">
        <f t="array" ref="H429">IFERROR(INDEX(Data!$H$2:$H$5000,$M429),"")</f>
        <v>0.87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690</v>
      </c>
    </row>
    <row r="430" spans="1:13" x14ac:dyDescent="0.25">
      <c r="A430" s="7" t="str" cm="1">
        <f t="array" ref="A430">IFERROR(INDEX(Data!$A$2:$A$5000,$M430),IF(ROW()=2,"No data",""))</f>
        <v>POT0159</v>
      </c>
      <c r="B430" s="7" t="str" cm="1">
        <f t="array" ref="B430">IFERROR(INDEX(Data!$B$2:$B$5000,$M430),"")</f>
        <v>Sodas Tulang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0.7</v>
      </c>
      <c r="H430" s="8" cm="1">
        <f t="array" ref="H430">IFERROR(INDEX(Data!$H$2:$H$5000,$M430),"")</f>
        <v>0.7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691</v>
      </c>
    </row>
    <row r="431" spans="1:13" x14ac:dyDescent="0.25">
      <c r="A431" s="7" t="str" cm="1">
        <f t="array" ref="A431">IFERROR(INDEX(Data!$A$2:$A$5000,$M431),IF(ROW()=2,"No data",""))</f>
        <v>PPA0001</v>
      </c>
      <c r="B431" s="7" t="str" cm="1">
        <f t="array" ref="B431">IFERROR(INDEX(Data!$B$2:$B$5000,$M431),"")</f>
        <v>Davinci Vanila madagascar sauce 2L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693</v>
      </c>
    </row>
    <row r="432" spans="1:13" x14ac:dyDescent="0.25">
      <c r="A432" s="7" t="str" cm="1">
        <f t="array" ref="A432">IFERROR(INDEX(Data!$A$2:$A$5000,$M432),IF(ROW()=2,"No data",""))</f>
        <v>PPA0003</v>
      </c>
      <c r="B432" s="7" t="str" cm="1">
        <f t="array" ref="B432">IFERROR(INDEX(Data!$B$2:$B$5000,$M432),"")</f>
        <v>Emborg Pizza Topping 2.3 Kg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694</v>
      </c>
    </row>
    <row r="433" spans="1:13" x14ac:dyDescent="0.25">
      <c r="A433" s="7" t="str" cm="1">
        <f t="array" ref="A433">IFERROR(INDEX(Data!$A$2:$A$5000,$M433),IF(ROW()=2,"No data",""))</f>
        <v>PPK-001</v>
      </c>
      <c r="B433" s="7" t="str" cm="1">
        <f t="array" ref="B433">IFERROR(INDEX(Data!$B$2:$B$5000,$M433),"")</f>
        <v>Davinci Hazelnut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695</v>
      </c>
    </row>
    <row r="434" spans="1:13" x14ac:dyDescent="0.25">
      <c r="A434" s="7" t="str" cm="1">
        <f t="array" ref="A434">IFERROR(INDEX(Data!$A$2:$A$5000,$M434),IF(ROW()=2,"No data",""))</f>
        <v>PPK-002</v>
      </c>
      <c r="B434" s="7" t="str" cm="1">
        <f t="array" ref="B434">IFERROR(INDEX(Data!$B$2:$B$5000,$M434),"")</f>
        <v>Davinci Vanilla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696</v>
      </c>
    </row>
    <row r="435" spans="1:13" x14ac:dyDescent="0.25">
      <c r="A435" s="7" t="str" cm="1">
        <f t="array" ref="A435">IFERROR(INDEX(Data!$A$2:$A$5000,$M435),IF(ROW()=2,"No data",""))</f>
        <v>PPK-003</v>
      </c>
      <c r="B435" s="7" t="str" cm="1">
        <f t="array" ref="B435">IFERROR(INDEX(Data!$B$2:$B$5000,$M435),"")</f>
        <v>Davinci Fragrant Lychee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697</v>
      </c>
    </row>
    <row r="436" spans="1:13" x14ac:dyDescent="0.25">
      <c r="A436" s="7" t="str" cm="1">
        <f t="array" ref="A436">IFERROR(INDEX(Data!$A$2:$A$5000,$M436),IF(ROW()=2,"No data",""))</f>
        <v>PPK-004</v>
      </c>
      <c r="B436" s="7" t="str" cm="1">
        <f t="array" ref="B436">IFERROR(INDEX(Data!$B$2:$B$5000,$M436),"")</f>
        <v>Davinci Strawberry 1L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698</v>
      </c>
    </row>
    <row r="437" spans="1:13" x14ac:dyDescent="0.25">
      <c r="A437" s="7" t="str" cm="1">
        <f t="array" ref="A437">IFERROR(INDEX(Data!$A$2:$A$5000,$M437),IF(ROW()=2,"No data",""))</f>
        <v>PPK-006</v>
      </c>
      <c r="B437" s="7" t="str" cm="1">
        <f t="array" ref="B437">IFERROR(INDEX(Data!$B$2:$B$5000,$M437),"")</f>
        <v>Davinci Roasted Almond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700</v>
      </c>
    </row>
    <row r="438" spans="1:13" x14ac:dyDescent="0.25">
      <c r="A438" s="7" t="str" cm="1">
        <f t="array" ref="A438">IFERROR(INDEX(Data!$A$2:$A$5000,$M438),IF(ROW()=2,"No data",""))</f>
        <v>PPK-007</v>
      </c>
      <c r="B438" s="7" t="str" cm="1">
        <f t="array" ref="B438">IFERROR(INDEX(Data!$B$2:$B$5000,$M438),"")</f>
        <v>Davinci Caramel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701</v>
      </c>
    </row>
    <row r="439" spans="1:13" x14ac:dyDescent="0.25">
      <c r="A439" s="7" t="str" cm="1">
        <f t="array" ref="A439">IFERROR(INDEX(Data!$A$2:$A$5000,$M439),IF(ROW()=2,"No data",""))</f>
        <v>PPK-008</v>
      </c>
      <c r="B439" s="7" t="str" cm="1">
        <f t="array" ref="B439">IFERROR(INDEX(Data!$B$2:$B$5000,$M439),"")</f>
        <v>Davinci Macademia Nut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702</v>
      </c>
    </row>
    <row r="440" spans="1:13" x14ac:dyDescent="0.25">
      <c r="A440" s="7" t="str" cm="1">
        <f t="array" ref="A440">IFERROR(INDEX(Data!$A$2:$A$5000,$M440),IF(ROW()=2,"No data",""))</f>
        <v>PPK-009</v>
      </c>
      <c r="B440" s="7" t="str" cm="1">
        <f t="array" ref="B440">IFERROR(INDEX(Data!$B$2:$B$5000,$M440),"")</f>
        <v>Davinci Pandan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703</v>
      </c>
    </row>
    <row r="441" spans="1:13" x14ac:dyDescent="0.25">
      <c r="A441" s="7" t="str" cm="1">
        <f t="array" ref="A441">IFERROR(INDEX(Data!$A$2:$A$5000,$M441),IF(ROW()=2,"No data",""))</f>
        <v>PPK-010</v>
      </c>
      <c r="B441" s="7" t="str" cm="1">
        <f t="array" ref="B441">IFERROR(INDEX(Data!$B$2:$B$5000,$M441),"")</f>
        <v>Davinci Banana Cream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704</v>
      </c>
    </row>
    <row r="442" spans="1:13" x14ac:dyDescent="0.25">
      <c r="A442" s="7" t="str" cm="1">
        <f t="array" ref="A442">IFERROR(INDEX(Data!$A$2:$A$5000,$M442),IF(ROW()=2,"No data",""))</f>
        <v>PPK-011</v>
      </c>
      <c r="B442" s="7" t="str" cm="1">
        <f t="array" ref="B442">IFERROR(INDEX(Data!$B$2:$B$5000,$M442),"")</f>
        <v>Davinci Blueberry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705</v>
      </c>
    </row>
    <row r="443" spans="1:13" x14ac:dyDescent="0.25">
      <c r="A443" s="7" t="str" cm="1">
        <f t="array" ref="A443">IFERROR(INDEX(Data!$A$2:$A$5000,$M443),IF(ROW()=2,"No data",""))</f>
        <v>PPK-012</v>
      </c>
      <c r="B443" s="7" t="str" cm="1">
        <f t="array" ref="B443">IFERROR(INDEX(Data!$B$2:$B$5000,$M443),"")</f>
        <v>Davinci Dry Bitter Orange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706</v>
      </c>
    </row>
    <row r="444" spans="1:13" x14ac:dyDescent="0.25">
      <c r="A444" s="7" t="str" cm="1">
        <f t="array" ref="A444">IFERROR(INDEX(Data!$A$2:$A$5000,$M444),IF(ROW()=2,"No data",""))</f>
        <v>PPK-013</v>
      </c>
      <c r="B444" s="7" t="str" cm="1">
        <f t="array" ref="B444">IFERROR(INDEX(Data!$B$2:$B$5000,$M444),"")</f>
        <v>Davinci Green Apple Campagna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707</v>
      </c>
    </row>
    <row r="445" spans="1:13" x14ac:dyDescent="0.25">
      <c r="A445" s="7" t="str" cm="1">
        <f t="array" ref="A445">IFERROR(INDEX(Data!$A$2:$A$5000,$M445),IF(ROW()=2,"No data",""))</f>
        <v>PPK-014</v>
      </c>
      <c r="B445" s="7" t="str" cm="1">
        <f t="array" ref="B445">IFERROR(INDEX(Data!$B$2:$B$5000,$M445),"")</f>
        <v>Davinci Grenadine Pomegranate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708</v>
      </c>
    </row>
    <row r="446" spans="1:13" x14ac:dyDescent="0.25">
      <c r="A446" s="7" t="str" cm="1">
        <f t="array" ref="A446">IFERROR(INDEX(Data!$A$2:$A$5000,$M446),IF(ROW()=2,"No data",""))</f>
        <v>PPK-015</v>
      </c>
      <c r="B446" s="7" t="str" cm="1">
        <f t="array" ref="B446">IFERROR(INDEX(Data!$B$2:$B$5000,$M446),"")</f>
        <v>Davinci Majestic Mango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709</v>
      </c>
    </row>
    <row r="447" spans="1:13" x14ac:dyDescent="0.25">
      <c r="A447" s="7" t="str" cm="1">
        <f t="array" ref="A447">IFERROR(INDEX(Data!$A$2:$A$5000,$M447),IF(ROW()=2,"No data",""))</f>
        <v>PPK-016</v>
      </c>
      <c r="B447" s="7" t="str" cm="1">
        <f t="array" ref="B447">IFERROR(INDEX(Data!$B$2:$B$5000,$M447),"")</f>
        <v>Davinci Peach Garden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710</v>
      </c>
    </row>
    <row r="448" spans="1:13" x14ac:dyDescent="0.25">
      <c r="A448" s="7" t="str" cm="1">
        <f t="array" ref="A448">IFERROR(INDEX(Data!$A$2:$A$5000,$M448),IF(ROW()=2,"No data",""))</f>
        <v>PPK-017</v>
      </c>
      <c r="B448" s="7" t="str" cm="1">
        <f t="array" ref="B448">IFERROR(INDEX(Data!$B$2:$B$5000,$M448),"")</f>
        <v>Davinci Super Berries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711</v>
      </c>
    </row>
    <row r="449" spans="1:13" x14ac:dyDescent="0.25">
      <c r="A449" s="7" t="str" cm="1">
        <f t="array" ref="A449">IFERROR(INDEX(Data!$A$2:$A$5000,$M449),IF(ROW()=2,"No data",""))</f>
        <v>PPK-018</v>
      </c>
      <c r="B449" s="7" t="str" cm="1">
        <f t="array" ref="B449">IFERROR(INDEX(Data!$B$2:$B$5000,$M449),"")</f>
        <v>Davinci Tropical Passion Fruit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712</v>
      </c>
    </row>
    <row r="450" spans="1:13" x14ac:dyDescent="0.25">
      <c r="A450" s="7" t="str" cm="1">
        <f t="array" ref="A450">IFERROR(INDEX(Data!$A$2:$A$5000,$M450),IF(ROW()=2,"No data",""))</f>
        <v>PPK-020</v>
      </c>
      <c r="B450" s="7" t="str" cm="1">
        <f t="array" ref="B450">IFERROR(INDEX(Data!$B$2:$B$5000,$M450),"")</f>
        <v>Davinci Blue Sky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713</v>
      </c>
    </row>
    <row r="451" spans="1:13" x14ac:dyDescent="0.25">
      <c r="A451" s="7" t="str" cm="1">
        <f t="array" ref="A451">IFERROR(INDEX(Data!$A$2:$A$5000,$M451),IF(ROW()=2,"No data",""))</f>
        <v>PPK-022</v>
      </c>
      <c r="B451" s="7" t="str" cm="1">
        <f t="array" ref="B451">IFERROR(INDEX(Data!$B$2:$B$5000,$M451),"")</f>
        <v>Davinci Mur (Rum)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714</v>
      </c>
    </row>
    <row r="452" spans="1:13" x14ac:dyDescent="0.25">
      <c r="A452" s="7" t="str" cm="1">
        <f t="array" ref="A452">IFERROR(INDEX(Data!$A$2:$A$5000,$M452),IF(ROW()=2,"No data",""))</f>
        <v>PPK-023</v>
      </c>
      <c r="B452" s="7" t="str" cm="1">
        <f t="array" ref="B452">IFERROR(INDEX(Data!$B$2:$B$5000,$M452),"")</f>
        <v>Davinci Pecan Praline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715</v>
      </c>
    </row>
    <row r="453" spans="1:13" x14ac:dyDescent="0.25">
      <c r="A453" s="7" t="str" cm="1">
        <f t="array" ref="A453">IFERROR(INDEX(Data!$A$2:$A$5000,$M453),IF(ROW()=2,"No data",""))</f>
        <v>PPK-025</v>
      </c>
      <c r="B453" s="7" t="str" cm="1">
        <f t="array" ref="B453">IFERROR(INDEX(Data!$B$2:$B$5000,$M453),"")</f>
        <v>Mixer Lime 1.35Kg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716</v>
      </c>
    </row>
    <row r="454" spans="1:13" x14ac:dyDescent="0.25">
      <c r="A454" s="7" t="str" cm="1">
        <f t="array" ref="A454">IFERROR(INDEX(Data!$A$2:$A$5000,$M454),IF(ROW()=2,"No data",""))</f>
        <v>PPK-026</v>
      </c>
      <c r="B454" s="7" t="str" cm="1">
        <f t="array" ref="B454">IFERROR(INDEX(Data!$B$2:$B$5000,$M454),"")</f>
        <v>Mixer Mojito 1.35Kg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717</v>
      </c>
    </row>
    <row r="455" spans="1:13" x14ac:dyDescent="0.25">
      <c r="A455" s="7" t="str" cm="1">
        <f t="array" ref="A455">IFERROR(INDEX(Data!$A$2:$A$5000,$M455),IF(ROW()=2,"No data",""))</f>
        <v>PPK-027</v>
      </c>
      <c r="B455" s="7" t="str" cm="1">
        <f t="array" ref="B455">IFERROR(INDEX(Data!$B$2:$B$5000,$M455),"")</f>
        <v>Davinci Chocolate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718</v>
      </c>
    </row>
    <row r="456" spans="1:13" x14ac:dyDescent="0.25">
      <c r="A456" s="7" t="str" cm="1">
        <f t="array" ref="A456">IFERROR(INDEX(Data!$A$2:$A$5000,$M456),IF(ROW()=2,"No data",""))</f>
        <v>PPK-028</v>
      </c>
      <c r="B456" s="7" t="str" cm="1">
        <f t="array" ref="B456">IFERROR(INDEX(Data!$B$2:$B$5000,$M456),"")</f>
        <v>Davinci Mint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719</v>
      </c>
    </row>
    <row r="457" spans="1:13" x14ac:dyDescent="0.25">
      <c r="A457" s="7" t="str" cm="1">
        <f t="array" ref="A457">IFERROR(INDEX(Data!$A$2:$A$5000,$M457),IF(ROW()=2,"No data",""))</f>
        <v>PPK-029</v>
      </c>
      <c r="B457" s="7" t="str" cm="1">
        <f t="array" ref="B457">IFERROR(INDEX(Data!$B$2:$B$5000,$M457),"")</f>
        <v>Davinci Flavor Maxx (Liquid)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720</v>
      </c>
    </row>
    <row r="458" spans="1:13" x14ac:dyDescent="0.25">
      <c r="A458" s="7" t="str" cm="1">
        <f t="array" ref="A458">IFERROR(INDEX(Data!$A$2:$A$5000,$M458),IF(ROW()=2,"No data",""))</f>
        <v>PPK-030</v>
      </c>
      <c r="B458" s="7" t="str" cm="1">
        <f t="array" ref="B458">IFERROR(INDEX(Data!$B$2:$B$5000,$M458),"")</f>
        <v>Davinci Frappease Natural 1.5Kg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721</v>
      </c>
    </row>
    <row r="459" spans="1:13" x14ac:dyDescent="0.25">
      <c r="A459" s="7" t="str" cm="1">
        <f t="array" ref="A459">IFERROR(INDEX(Data!$A$2:$A$5000,$M459),IF(ROW()=2,"No data",""))</f>
        <v>PPK-032</v>
      </c>
      <c r="B459" s="7" t="str" cm="1">
        <f t="array" ref="B459">IFERROR(INDEX(Data!$B$2:$B$5000,$M459),"")</f>
        <v>Davinci White Chocolate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722</v>
      </c>
    </row>
    <row r="460" spans="1:13" x14ac:dyDescent="0.25">
      <c r="A460" s="7" t="str" cm="1">
        <f t="array" ref="A460">IFERROR(INDEX(Data!$A$2:$A$5000,$M460),IF(ROW()=2,"No data",""))</f>
        <v>PPK-033</v>
      </c>
      <c r="B460" s="7" t="str" cm="1">
        <f t="array" ref="B460">IFERROR(INDEX(Data!$B$2:$B$5000,$M460),"")</f>
        <v>Davinci European Strawberry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723</v>
      </c>
    </row>
    <row r="461" spans="1:13" x14ac:dyDescent="0.25">
      <c r="A461" s="7" t="str" cm="1">
        <f t="array" ref="A461">IFERROR(INDEX(Data!$A$2:$A$5000,$M461),IF(ROW()=2,"No data",""))</f>
        <v>PPK-034</v>
      </c>
      <c r="B461" s="7" t="str" cm="1">
        <f t="array" ref="B461">IFERROR(INDEX(Data!$B$2:$B$5000,$M461),"")</f>
        <v>Davinci Raspberry Rhapsody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724</v>
      </c>
    </row>
    <row r="462" spans="1:13" x14ac:dyDescent="0.25">
      <c r="A462" s="7" t="str" cm="1">
        <f t="array" ref="A462">IFERROR(INDEX(Data!$A$2:$A$5000,$M462),IF(ROW()=2,"No data",""))</f>
        <v>PPK-036</v>
      </c>
      <c r="B462" s="7" t="str" cm="1">
        <f t="array" ref="B462">IFERROR(INDEX(Data!$B$2:$B$5000,$M462),"")</f>
        <v>Davinci Menta Cubano (Mojito)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725</v>
      </c>
    </row>
    <row r="463" spans="1:13" x14ac:dyDescent="0.25">
      <c r="A463" s="7" t="str" cm="1">
        <f t="array" ref="A463">IFERROR(INDEX(Data!$A$2:$A$5000,$M463),IF(ROW()=2,"No data",""))</f>
        <v>PPK-038</v>
      </c>
      <c r="B463" s="7" t="str" cm="1">
        <f t="array" ref="B463">IFERROR(INDEX(Data!$B$2:$B$5000,$M463),"")</f>
        <v>Davinci Rose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726</v>
      </c>
    </row>
    <row r="464" spans="1:13" x14ac:dyDescent="0.25">
      <c r="A464" s="7" t="str" cm="1">
        <f t="array" ref="A464">IFERROR(INDEX(Data!$A$2:$A$5000,$M464),IF(ROW()=2,"No data",""))</f>
        <v>PPK-039</v>
      </c>
      <c r="B464" s="7" t="str" cm="1">
        <f t="array" ref="B464">IFERROR(INDEX(Data!$B$2:$B$5000,$M464),"")</f>
        <v>Davinci Butterscotch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727</v>
      </c>
    </row>
    <row r="465" spans="1:13" x14ac:dyDescent="0.25">
      <c r="A465" s="7" t="str" cm="1">
        <f t="array" ref="A465">IFERROR(INDEX(Data!$A$2:$A$5000,$M465),IF(ROW()=2,"No data",""))</f>
        <v>PPK-040</v>
      </c>
      <c r="B465" s="7" t="str" cm="1">
        <f t="array" ref="B465">IFERROR(INDEX(Data!$B$2:$B$5000,$M465),"")</f>
        <v>Davinci White Chocolate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728</v>
      </c>
    </row>
    <row r="466" spans="1:13" x14ac:dyDescent="0.25">
      <c r="A466" s="7" t="str" cm="1">
        <f t="array" ref="A466">IFERROR(INDEX(Data!$A$2:$A$5000,$M466),IF(ROW()=2,"No data",""))</f>
        <v>PPK-041</v>
      </c>
      <c r="B466" s="7" t="str" cm="1">
        <f t="array" ref="B466">IFERROR(INDEX(Data!$B$2:$B$5000,$M466),"")</f>
        <v>Davinci Salted Caramel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729</v>
      </c>
    </row>
    <row r="467" spans="1:13" x14ac:dyDescent="0.25">
      <c r="A467" s="7" t="str" cm="1">
        <f t="array" ref="A467">IFERROR(INDEX(Data!$A$2:$A$5000,$M467),IF(ROW()=2,"No data",""))</f>
        <v>PPK-042</v>
      </c>
      <c r="B467" s="7" t="str" cm="1">
        <f t="array" ref="B467">IFERROR(INDEX(Data!$B$2:$B$5000,$M467),"")</f>
        <v>Davinci Pandan Sauce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730</v>
      </c>
    </row>
    <row r="468" spans="1:13" x14ac:dyDescent="0.25">
      <c r="A468" s="7" t="str" cm="1">
        <f t="array" ref="A468">IFERROR(INDEX(Data!$A$2:$A$5000,$M468),IF(ROW()=2,"No data",""))</f>
        <v>PPK-043</v>
      </c>
      <c r="B468" s="7" t="str" cm="1">
        <f t="array" ref="B468">IFERROR(INDEX(Data!$B$2:$B$5000,$M468),"")</f>
        <v>Davinci Mango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731</v>
      </c>
    </row>
    <row r="469" spans="1:13" x14ac:dyDescent="0.25">
      <c r="A469" s="7" t="str" cm="1">
        <f t="array" ref="A469">IFERROR(INDEX(Data!$A$2:$A$5000,$M469),IF(ROW()=2,"No data",""))</f>
        <v>PPK-045</v>
      </c>
      <c r="B469" s="7" t="str" cm="1">
        <f t="array" ref="B469">IFERROR(INDEX(Data!$B$2:$B$5000,$M469),"")</f>
        <v>Davinci Mixed Berry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732</v>
      </c>
    </row>
    <row r="470" spans="1:13" x14ac:dyDescent="0.25">
      <c r="A470" s="7" t="str" cm="1">
        <f t="array" ref="A470">IFERROR(INDEX(Data!$A$2:$A$5000,$M470),IF(ROW()=2,"No data",""))</f>
        <v>PPK-047</v>
      </c>
      <c r="B470" s="7" t="str" cm="1">
        <f t="array" ref="B470">IFERROR(INDEX(Data!$B$2:$B$5000,$M470),"")</f>
        <v>Davinci Bellagio Sipping Chocolate 1Kg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733</v>
      </c>
    </row>
    <row r="471" spans="1:13" x14ac:dyDescent="0.25">
      <c r="A471" s="7" t="str" cm="1">
        <f t="array" ref="A471">IFERROR(INDEX(Data!$A$2:$A$5000,$M471),IF(ROW()=2,"No data",""))</f>
        <v>PPK-048</v>
      </c>
      <c r="B471" s="7" t="str" cm="1">
        <f t="array" ref="B471">IFERROR(INDEX(Data!$B$2:$B$5000,$M471),"")</f>
        <v>Davinci Matcha 1Kg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734</v>
      </c>
    </row>
    <row r="472" spans="1:13" x14ac:dyDescent="0.25">
      <c r="A472" s="7" t="str" cm="1">
        <f t="array" ref="A472">IFERROR(INDEX(Data!$A$2:$A$5000,$M472),IF(ROW()=2,"No data",""))</f>
        <v>PPK-049</v>
      </c>
      <c r="B472" s="7" t="str" cm="1">
        <f t="array" ref="B472">IFERROR(INDEX(Data!$B$2:$B$5000,$M472),"")</f>
        <v>Davinci Cooler Base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735</v>
      </c>
    </row>
    <row r="473" spans="1:13" x14ac:dyDescent="0.25">
      <c r="A473" s="7" t="str" cm="1">
        <f t="array" ref="A473">IFERROR(INDEX(Data!$A$2:$A$5000,$M473),IF(ROW()=2,"No data",""))</f>
        <v>PPK-050</v>
      </c>
      <c r="B473" s="7" t="str" cm="1">
        <f t="array" ref="B473">IFERROR(INDEX(Data!$B$2:$B$5000,$M473),"")</f>
        <v>Davinci Spice Chai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736</v>
      </c>
    </row>
    <row r="474" spans="1:13" x14ac:dyDescent="0.25">
      <c r="A474" s="7" t="str" cm="1">
        <f t="array" ref="A474">IFERROR(INDEX(Data!$A$2:$A$5000,$M474),IF(ROW()=2,"No data",""))</f>
        <v>PQW0001</v>
      </c>
      <c r="B474" s="7" t="str" cm="1">
        <f t="array" ref="B474">IFERROR(INDEX(Data!$B$2:$B$5000,$M474),"")</f>
        <v>IQF Mixed Berries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737</v>
      </c>
    </row>
    <row r="475" spans="1:13" x14ac:dyDescent="0.25">
      <c r="A475" s="7" t="str" cm="1">
        <f t="array" ref="A475">IFERROR(INDEX(Data!$A$2:$A$5000,$M475),IF(ROW()=2,"No data",""))</f>
        <v>PQW0002</v>
      </c>
      <c r="B475" s="7" t="str" cm="1">
        <f t="array" ref="B475">IFERROR(INDEX(Data!$B$2:$B$5000,$M475),"")</f>
        <v>IQF Mixed Vegetables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738</v>
      </c>
    </row>
    <row r="476" spans="1:13" x14ac:dyDescent="0.25">
      <c r="A476" s="7" t="str" cm="1">
        <f t="array" ref="A476">IFERROR(INDEX(Data!$A$2:$A$5000,$M476),IF(ROW()=2,"No data",""))</f>
        <v>PQW0003</v>
      </c>
      <c r="B476" s="7" t="str" cm="1">
        <f t="array" ref="B476">IFERROR(INDEX(Data!$B$2:$B$5000,$M476),"")</f>
        <v>IQF Blueberry Grade A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739</v>
      </c>
    </row>
    <row r="477" spans="1:13" x14ac:dyDescent="0.25">
      <c r="A477" s="7" t="str" cm="1">
        <f t="array" ref="A477">IFERROR(INDEX(Data!$A$2:$A$5000,$M477),IF(ROW()=2,"No data",""))</f>
        <v>PQW0005</v>
      </c>
      <c r="B477" s="7" t="str" cm="1">
        <f t="array" ref="B477">IFERROR(INDEX(Data!$B$2:$B$5000,$M477),"")</f>
        <v>IQF Mixed Berries 10Kg/Ctn (500gr/pack)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741</v>
      </c>
    </row>
    <row r="478" spans="1:13" x14ac:dyDescent="0.25">
      <c r="A478" s="7" t="str" cm="1">
        <f t="array" ref="A478">IFERROR(INDEX(Data!$A$2:$A$5000,$M478),IF(ROW()=2,"No data",""))</f>
        <v>PQW0006</v>
      </c>
      <c r="B478" s="7" t="str" cm="1">
        <f t="array" ref="B478">IFERROR(INDEX(Data!$B$2:$B$5000,$M478),"")</f>
        <v>IQF Mixed Vegetables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742</v>
      </c>
    </row>
    <row r="479" spans="1:13" x14ac:dyDescent="0.25">
      <c r="A479" s="7" t="str" cm="1">
        <f t="array" ref="A479">IFERROR(INDEX(Data!$A$2:$A$5000,$M479),IF(ROW()=2,"No data",""))</f>
        <v>PQW0007</v>
      </c>
      <c r="B479" s="7" t="str" cm="1">
        <f t="array" ref="B479">IFERROR(INDEX(Data!$B$2:$B$5000,$M479),"")</f>
        <v>IQF Blueberry Grade A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743</v>
      </c>
    </row>
    <row r="480" spans="1:13" x14ac:dyDescent="0.25">
      <c r="A480" s="7" t="str" cm="1">
        <f t="array" ref="A480">IFERROR(INDEX(Data!$A$2:$A$5000,$M480),IF(ROW()=2,"No data",""))</f>
        <v>PQW0008</v>
      </c>
      <c r="B480" s="7" t="str" cm="1">
        <f t="array" ref="B480">IFERROR(INDEX(Data!$B$2:$B$5000,$M480),"")</f>
        <v>IQF White Onion Whole 10Kg/Ctn KG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744</v>
      </c>
    </row>
    <row r="481" spans="1:13" x14ac:dyDescent="0.25">
      <c r="A481" s="7" t="str" cm="1">
        <f t="array" ref="A481">IFERROR(INDEX(Data!$A$2:$A$5000,$M481),IF(ROW()=2,"No data",""))</f>
        <v>PQW0009</v>
      </c>
      <c r="B481" s="7" t="str" cm="1">
        <f t="array" ref="B481">IFERROR(INDEX(Data!$B$2:$B$5000,$M481),"")</f>
        <v>IQF Green Peas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745</v>
      </c>
    </row>
    <row r="482" spans="1:13" x14ac:dyDescent="0.25">
      <c r="A482" s="7" t="str" cm="1">
        <f t="array" ref="A482">IFERROR(INDEX(Data!$A$2:$A$5000,$M482),IF(ROW()=2,"No data",""))</f>
        <v>PQW0011</v>
      </c>
      <c r="B482" s="7" t="str" cm="1">
        <f t="array" ref="B482">IFERROR(INDEX(Data!$B$2:$B$5000,$M482),"")</f>
        <v>IQF Green Peas 500 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747</v>
      </c>
    </row>
    <row r="483" spans="1:13" x14ac:dyDescent="0.25">
      <c r="A483" s="7" t="str" cm="1">
        <f t="array" ref="A483">IFERROR(INDEX(Data!$A$2:$A$5000,$M483),IF(ROW()=2,"No data",""))</f>
        <v>PQW0013</v>
      </c>
      <c r="B483" s="7" t="str" cm="1">
        <f t="array" ref="B483">IFERROR(INDEX(Data!$B$2:$B$5000,$M483),"")</f>
        <v>IQF FF Shoestring 250 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1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1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749</v>
      </c>
    </row>
    <row r="484" spans="1:13" x14ac:dyDescent="0.25">
      <c r="A484" s="7" t="str" cm="1">
        <f t="array" ref="A484">IFERROR(INDEX(Data!$A$2:$A$5000,$M484),IF(ROW()=2,"No data",""))</f>
        <v>PSF0001</v>
      </c>
      <c r="B484" s="7" t="str" cm="1">
        <f t="array" ref="B484">IFERROR(INDEX(Data!$B$2:$B$5000,$M484),"")</f>
        <v>Tepung Tali Emas @1Kg - Sample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750</v>
      </c>
    </row>
    <row r="485" spans="1:13" x14ac:dyDescent="0.25">
      <c r="A485" s="7" t="str" cm="1">
        <f t="array" ref="A485">IFERROR(INDEX(Data!$A$2:$A$5000,$M485),IF(ROW()=2,"No data",""))</f>
        <v>PSI0001</v>
      </c>
      <c r="B485" s="7" t="str" cm="1">
        <f t="array" ref="B485">IFERROR(INDEX(Data!$B$2:$B$5000,$M485),"")</f>
        <v>Blue Ribbon 1/4" SS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751</v>
      </c>
    </row>
    <row r="486" spans="1:13" x14ac:dyDescent="0.25">
      <c r="A486" s="7" t="str" cm="1">
        <f t="array" ref="A486">IFERROR(INDEX(Data!$A$2:$A$5000,$M486),IF(ROW()=2,"No data",""))</f>
        <v>PSI0002</v>
      </c>
      <c r="B486" s="7" t="str" cm="1">
        <f t="array" ref="B486">IFERROR(INDEX(Data!$B$2:$B$5000,$M486),"")</f>
        <v>Seasoned JR Buffalos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752</v>
      </c>
    </row>
    <row r="487" spans="1:13" x14ac:dyDescent="0.25">
      <c r="A487" s="7" t="str" cm="1">
        <f t="array" ref="A487">IFERROR(INDEX(Data!$A$2:$A$5000,$M487),IF(ROW()=2,"No data",""))</f>
        <v>PSI0003</v>
      </c>
      <c r="B487" s="7" t="str" cm="1">
        <f t="array" ref="B487">IFERROR(INDEX(Data!$B$2:$B$5000,$M487),"")</f>
        <v>Seasoned Savory Wedge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753</v>
      </c>
    </row>
    <row r="488" spans="1:13" x14ac:dyDescent="0.25">
      <c r="A488" s="7" t="str" cm="1">
        <f t="array" ref="A488">IFERROR(INDEX(Data!$A$2:$A$5000,$M488),IF(ROW()=2,"No data",""))</f>
        <v>PSI0005</v>
      </c>
      <c r="B488" s="7" t="str" cm="1">
        <f t="array" ref="B488">IFERROR(INDEX(Data!$B$2:$B$5000,$M488),"")</f>
        <v>Select Recipe Chunks 6/6 - Skn @250Gr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754</v>
      </c>
    </row>
    <row r="489" spans="1:13" x14ac:dyDescent="0.25">
      <c r="A489" s="7" t="str" cm="1">
        <f t="array" ref="A489">IFERROR(INDEX(Data!$A$2:$A$5000,$M489),IF(ROW()=2,"No data",""))</f>
        <v>PSI0006</v>
      </c>
      <c r="B489" s="7" t="str" cm="1">
        <f t="array" ref="B489">IFERROR(INDEX(Data!$B$2:$B$5000,$M489),"")</f>
        <v>Select Recipe Fries 1/4" SS 6/4.5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755</v>
      </c>
    </row>
    <row r="490" spans="1:13" x14ac:dyDescent="0.25">
      <c r="A490" s="7" t="str" cm="1">
        <f t="array" ref="A490">IFERROR(INDEX(Data!$A$2:$A$5000,$M490),IF(ROW()=2,"No data",""))</f>
        <v>PSI0009</v>
      </c>
      <c r="B490" s="7" t="str" cm="1">
        <f t="array" ref="B490">IFERROR(INDEX(Data!$B$2:$B$5000,$M490),"")</f>
        <v>Simplot Blue Ribbon SC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756</v>
      </c>
    </row>
    <row r="491" spans="1:13" x14ac:dyDescent="0.25">
      <c r="A491" s="7" t="str" cm="1">
        <f t="array" ref="A491">IFERROR(INDEX(Data!$A$2:$A$5000,$M491),IF(ROW()=2,"No data",""))</f>
        <v>PSI0010</v>
      </c>
      <c r="B491" s="7" t="str" cm="1">
        <f t="array" ref="B491">IFERROR(INDEX(Data!$B$2:$B$5000,$M491),"")</f>
        <v>Traditional Form Tiny Triangle 6/5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757</v>
      </c>
    </row>
    <row r="492" spans="1:13" x14ac:dyDescent="0.25">
      <c r="A492" s="7" t="str" cm="1">
        <f t="array" ref="A492">IFERROR(INDEX(Data!$A$2:$A$5000,$M492),IF(ROW()=2,"No data",""))</f>
        <v>PSI0011</v>
      </c>
      <c r="B492" s="7" t="str" cm="1">
        <f t="array" ref="B492">IFERROR(INDEX(Data!$B$2:$B$5000,$M492),"")</f>
        <v>Simplot SeasonedCrisp Savory Loops 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758</v>
      </c>
    </row>
    <row r="493" spans="1:13" x14ac:dyDescent="0.25">
      <c r="A493" s="7" t="str" cm="1">
        <f t="array" ref="A493">IFERROR(INDEX(Data!$A$2:$A$5000,$M493),IF(ROW()=2,"No data",""))</f>
        <v>PSI0012</v>
      </c>
      <c r="B493" s="7" t="str" cm="1">
        <f t="array" ref="B493">IFERROR(INDEX(Data!$B$2:$B$5000,$M493),"")</f>
        <v>Simplot SeasonedCrisp Savory Loops (1 Pack=2.266Kg)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759</v>
      </c>
    </row>
    <row r="494" spans="1:13" x14ac:dyDescent="0.25">
      <c r="A494" s="7" t="str" cm="1">
        <f t="array" ref="A494">IFERROR(INDEX(Data!$A$2:$A$5000,$M494),IF(ROW()=2,"No data",""))</f>
        <v>PSI0013</v>
      </c>
      <c r="B494" s="7" t="str" cm="1">
        <f t="array" ref="B494">IFERROR(INDEX(Data!$B$2:$B$5000,$M494),"")</f>
        <v>Simplot Harvest Fresh Avocado Pulp 450Gr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760</v>
      </c>
    </row>
    <row r="495" spans="1:13" x14ac:dyDescent="0.25">
      <c r="A495" s="7" t="str" cm="1">
        <f t="array" ref="A495">IFERROR(INDEX(Data!$A$2:$A$5000,$M495),IF(ROW()=2,"No data",""))</f>
        <v>PSI0014</v>
      </c>
      <c r="B495" s="7" t="str" cm="1">
        <f t="array" ref="B495">IFERROR(INDEX(Data!$B$2:$B$5000,$M495),"")</f>
        <v>Simplot Conquest Straight Cut 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761</v>
      </c>
    </row>
    <row r="496" spans="1:13" x14ac:dyDescent="0.25">
      <c r="A496" s="7" t="str" cm="1">
        <f t="array" ref="A496">IFERROR(INDEX(Data!$A$2:$A$5000,$M496),IF(ROW()=2,"No data",""))</f>
        <v>PSI0015</v>
      </c>
      <c r="B496" s="7" t="str" cm="1">
        <f t="array" ref="B496">IFERROR(INDEX(Data!$B$2:$B$5000,$M496),"")</f>
        <v>Simplot Conquest Straight Cut (2.26/Pack)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762</v>
      </c>
    </row>
    <row r="497" spans="1:13" x14ac:dyDescent="0.25">
      <c r="A497" s="7" t="str" cm="1">
        <f t="array" ref="A497">IFERROR(INDEX(Data!$A$2:$A$5000,$M497),IF(ROW()=2,"No data",""))</f>
        <v>PSJ0002</v>
      </c>
      <c r="B497" s="7" t="str" cm="1">
        <f t="array" ref="B497">IFERROR(INDEX(Data!$B$2:$B$5000,$M497),"")</f>
        <v>Mamas Bacon Premium Sliced 500Gr/Pack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763</v>
      </c>
    </row>
    <row r="498" spans="1:13" x14ac:dyDescent="0.25">
      <c r="A498" s="7" t="str" cm="1">
        <f t="array" ref="A498">IFERROR(INDEX(Data!$A$2:$A$5000,$M498),IF(ROW()=2,"No data",""))</f>
        <v>PSJ0003</v>
      </c>
      <c r="B498" s="7" t="str" cm="1">
        <f t="array" ref="B498">IFERROR(INDEX(Data!$B$2:$B$5000,$M498),"")</f>
        <v>Mamas beechwood Smoked Spek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764</v>
      </c>
    </row>
    <row r="499" spans="1:13" x14ac:dyDescent="0.25">
      <c r="A499" s="7" t="str" cm="1">
        <f t="array" ref="A499">IFERROR(INDEX(Data!$A$2:$A$5000,$M499),IF(ROW()=2,"No data",""))</f>
        <v>PSJ0004</v>
      </c>
      <c r="B499" s="7" t="str" cm="1">
        <f t="array" ref="B499">IFERROR(INDEX(Data!$B$2:$B$5000,$M499),"")</f>
        <v>Mamas Italian Mortadella (1Kg/Pack)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765</v>
      </c>
    </row>
    <row r="500" spans="1:13" x14ac:dyDescent="0.25">
      <c r="A500" s="7" t="str" cm="1">
        <f t="array" ref="A500">IFERROR(INDEX(Data!$A$2:$A$5000,$M500),IF(ROW()=2,"No data",""))</f>
        <v>PSJ0005</v>
      </c>
      <c r="B500" s="7" t="str" cm="1">
        <f t="array" ref="B500">IFERROR(INDEX(Data!$B$2:$B$5000,$M500),"")</f>
        <v>Mamas Air Dried Pork Belly (1Kg/Pack)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766</v>
      </c>
    </row>
    <row r="501" spans="1:13" x14ac:dyDescent="0.25">
      <c r="A501" s="7" t="str" cm="1">
        <f t="array" ref="A501">IFERROR(INDEX(Data!$A$2:$A$5000,$M501),IF(ROW()=2,"No data",""))</f>
        <v>PSJ0006</v>
      </c>
      <c r="B501" s="7" t="str" cm="1">
        <f t="array" ref="B501">IFERROR(INDEX(Data!$B$2:$B$5000,$M501),"")</f>
        <v>Golden Duck Whole 2.5-2.6Kg/Pcs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767</v>
      </c>
    </row>
    <row r="502" spans="1:13" x14ac:dyDescent="0.25">
      <c r="A502" s="7" t="str" cm="1">
        <f t="array" ref="A502">IFERROR(INDEX(Data!$A$2:$A$5000,$M502),IF(ROW()=2,"No data",""))</f>
        <v>PSJ0007</v>
      </c>
      <c r="B502" s="7" t="str" cm="1">
        <f t="array" ref="B502">IFERROR(INDEX(Data!$B$2:$B$5000,$M502),"")</f>
        <v>Mamas Jamon Serrano Ham (4Kg/Pcs)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768</v>
      </c>
    </row>
    <row r="503" spans="1:13" x14ac:dyDescent="0.25">
      <c r="A503" s="7" t="str" cm="1">
        <f t="array" ref="A503">IFERROR(INDEX(Data!$A$2:$A$5000,$M503),IF(ROW()=2,"No data",""))</f>
        <v>PSJ0008</v>
      </c>
      <c r="B503" s="7" t="str" cm="1">
        <f t="array" ref="B503">IFERROR(INDEX(Data!$B$2:$B$5000,$M503),"")</f>
        <v>Belly Skinless Premium (2.5Kg/Pack) - 200gr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769</v>
      </c>
    </row>
    <row r="504" spans="1:13" x14ac:dyDescent="0.25">
      <c r="A504" s="7" t="str" cm="1">
        <f t="array" ref="A504">IFERROR(INDEX(Data!$A$2:$A$5000,$M504),IF(ROW()=2,"No data",""))</f>
        <v>PSJ0009</v>
      </c>
      <c r="B504" s="7" t="str" cm="1">
        <f t="array" ref="B504">IFERROR(INDEX(Data!$B$2:$B$5000,$M504),"")</f>
        <v>MAMAS BELLY RIND ON SB OUT (SKIN ON) 3-5KG/PACK - Sample 200gr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770</v>
      </c>
    </row>
    <row r="505" spans="1:13" x14ac:dyDescent="0.25">
      <c r="A505" s="7" t="str" cm="1">
        <f t="array" ref="A505">IFERROR(INDEX(Data!$A$2:$A$5000,$M505),IF(ROW()=2,"No data",""))</f>
        <v>PSJ0011</v>
      </c>
      <c r="B505" s="7" t="str" cm="1">
        <f t="array" ref="B505">IFERROR(INDEX(Data!$B$2:$B$5000,$M505),"")</f>
        <v>Aust Sirloin -Kilcoy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771</v>
      </c>
    </row>
    <row r="506" spans="1:13" x14ac:dyDescent="0.25">
      <c r="A506" s="7" t="str" cm="1">
        <f t="array" ref="A506">IFERROR(INDEX(Data!$A$2:$A$5000,$M506),IF(ROW()=2,"No data",""))</f>
        <v>PSJ0012</v>
      </c>
      <c r="B506" s="7" t="str" cm="1">
        <f t="array" ref="B506">IFERROR(INDEX(Data!$B$2:$B$5000,$M506),"")</f>
        <v>Chuck Tenderloin Whole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772</v>
      </c>
    </row>
    <row r="507" spans="1:13" x14ac:dyDescent="0.25">
      <c r="A507" s="7" t="str" cm="1">
        <f t="array" ref="A507">IFERROR(INDEX(Data!$A$2:$A$5000,$M507),IF(ROW()=2,"No data",""))</f>
        <v>PSJ0013</v>
      </c>
      <c r="B507" s="7" t="str" cm="1">
        <f t="array" ref="B507">IFERROR(INDEX(Data!$B$2:$B$5000,$M507),"")</f>
        <v>Beef Shortplate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773</v>
      </c>
    </row>
    <row r="508" spans="1:13" x14ac:dyDescent="0.25">
      <c r="A508" s="7" t="str" cm="1">
        <f t="array" ref="A508">IFERROR(INDEX(Data!$A$2:$A$5000,$M508),IF(ROW()=2,"No data",""))</f>
        <v>PSJ0014</v>
      </c>
      <c r="B508" s="7" t="str" cm="1">
        <f t="array" ref="B508">IFERROR(INDEX(Data!$B$2:$B$5000,$M508),"")</f>
        <v>Halal Minced Beef 1Kg/Pack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774</v>
      </c>
    </row>
    <row r="509" spans="1:13" x14ac:dyDescent="0.25">
      <c r="A509" s="7" t="str" cm="1">
        <f t="array" ref="A509">IFERROR(INDEX(Data!$A$2:$A$5000,$M509),IF(ROW()=2,"No data",""))</f>
        <v>PSJ0015</v>
      </c>
      <c r="B509" s="7" t="str" cm="1">
        <f t="array" ref="B509">IFERROR(INDEX(Data!$B$2:$B$5000,$M509),"")</f>
        <v>Swift Sirloin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775</v>
      </c>
    </row>
    <row r="510" spans="1:13" x14ac:dyDescent="0.25">
      <c r="A510" s="7" t="str" cm="1">
        <f t="array" ref="A510">IFERROR(INDEX(Data!$A$2:$A$5000,$M510),IF(ROW()=2,"No data",""))</f>
        <v>PSJ0016</v>
      </c>
      <c r="B510" s="7" t="str" cm="1">
        <f t="array" ref="B510">IFERROR(INDEX(Data!$B$2:$B$5000,$M510),"")</f>
        <v>MAMAS cabanossi 60 Cm 720 Gr (2 Pcs/Pack)</v>
      </c>
      <c r="C510" s="7" t="str" cm="1">
        <f t="array" ref="C510">IFERROR(INDEX(Data!$C$2:$C$5000,$M510),"")</f>
        <v>PACK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776</v>
      </c>
    </row>
    <row r="511" spans="1:13" x14ac:dyDescent="0.25">
      <c r="A511" s="7" t="str" cm="1">
        <f t="array" ref="A511">IFERROR(INDEX(Data!$A$2:$A$5000,$M511),IF(ROW()=2,"No data",""))</f>
        <v>PSJ0017</v>
      </c>
      <c r="B511" s="7" t="str" cm="1">
        <f t="array" ref="B511">IFERROR(INDEX(Data!$B$2:$B$5000,$M511),"")</f>
        <v>Pork Spare Ribs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777</v>
      </c>
    </row>
    <row r="512" spans="1:13" x14ac:dyDescent="0.25">
      <c r="A512" s="7" t="str" cm="1">
        <f t="array" ref="A512">IFERROR(INDEX(Data!$A$2:$A$5000,$M512),IF(ROW()=2,"No data",""))</f>
        <v>PSJ0018</v>
      </c>
      <c r="B512" s="7" t="str" cm="1">
        <f t="array" ref="B512">IFERROR(INDEX(Data!$B$2:$B$5000,$M512),"")</f>
        <v>Mamas Baby Back Rib 1.5 kg (2pcs/pack)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778</v>
      </c>
    </row>
    <row r="513" spans="1:13" x14ac:dyDescent="0.25">
      <c r="A513" s="7" t="str" cm="1">
        <f t="array" ref="A513">IFERROR(INDEX(Data!$A$2:$A$5000,$M513),IF(ROW()=2,"No data",""))</f>
        <v>PSJ0032</v>
      </c>
      <c r="B513" s="7" t="str" cm="1">
        <f t="array" ref="B513">IFERROR(INDEX(Data!$B$2:$B$5000,$M513),"")</f>
        <v>Selecta Pork Belly Skin On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346.0299</v>
      </c>
      <c r="G513" s="8" cm="1">
        <f t="array" ref="G513">IFERROR(INDEX(Data!$G$2:$G$5000,$M513),"")</f>
        <v>652.01859999999999</v>
      </c>
      <c r="H513" s="8" cm="1">
        <f t="array" ref="H513">IFERROR(INDEX(Data!$H$2:$H$5000,$M513),"")</f>
        <v>499.02420000000001</v>
      </c>
      <c r="I513" s="8" cm="1">
        <f t="array" ref="I513">IFERROR(INDEX(Data!$J$2:$J$5000,$M513),"")</f>
        <v>0</v>
      </c>
      <c r="J513" s="8" cm="1">
        <f t="array" ref="J513">IFERROR(INDEX(Data!$N$2:$N$5000,$M513),"")</f>
        <v>24.68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789</v>
      </c>
    </row>
    <row r="514" spans="1:13" x14ac:dyDescent="0.25">
      <c r="A514" s="7" t="str" cm="1">
        <f t="array" ref="A514">IFERROR(INDEX(Data!$A$2:$A$5000,$M514),IF(ROW()=2,"No data",""))</f>
        <v>PTS0001</v>
      </c>
      <c r="B514" s="7" t="str" cm="1">
        <f t="array" ref="B514">IFERROR(INDEX(Data!$B$2:$B$5000,$M514),"")</f>
        <v>Dolomia Sparkling 750Ml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796</v>
      </c>
    </row>
    <row r="515" spans="1:13" x14ac:dyDescent="0.25">
      <c r="A515" s="7" t="str" cm="1">
        <f t="array" ref="A515">IFERROR(INDEX(Data!$A$2:$A$5000,$M515),IF(ROW()=2,"No data",""))</f>
        <v>PTS0002</v>
      </c>
      <c r="B515" s="7" t="str" cm="1">
        <f t="array" ref="B515">IFERROR(INDEX(Data!$B$2:$B$5000,$M515),"")</f>
        <v>Dolomia Sparkling 330ml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797</v>
      </c>
    </row>
    <row r="516" spans="1:13" x14ac:dyDescent="0.25">
      <c r="A516" s="7" t="str" cm="1">
        <f t="array" ref="A516">IFERROR(INDEX(Data!$A$2:$A$5000,$M516),IF(ROW()=2,"No data",""))</f>
        <v>PTS0006</v>
      </c>
      <c r="B516" s="7" t="str" cm="1">
        <f t="array" ref="B516">IFERROR(INDEX(Data!$B$2:$B$5000,$M516),"")</f>
        <v>Dolomia Still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798</v>
      </c>
    </row>
    <row r="517" spans="1:13" x14ac:dyDescent="0.25">
      <c r="A517" s="7" t="str" cm="1">
        <f t="array" ref="A517">IFERROR(INDEX(Data!$A$2:$A$5000,$M517),IF(ROW()=2,"No data",""))</f>
        <v>PTS0007</v>
      </c>
      <c r="B517" s="7" t="str" cm="1">
        <f t="array" ref="B517">IFERROR(INDEX(Data!$B$2:$B$5000,$M517),"")</f>
        <v>Dolomia Still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799</v>
      </c>
    </row>
    <row r="518" spans="1:13" x14ac:dyDescent="0.25">
      <c r="A518" s="7" t="str" cm="1">
        <f t="array" ref="A518">IFERROR(INDEX(Data!$A$2:$A$5000,$M518),IF(ROW()=2,"No data",""))</f>
        <v>PTS0008</v>
      </c>
      <c r="B518" s="7" t="str" cm="1">
        <f t="array" ref="B518">IFERROR(INDEX(Data!$B$2:$B$5000,$M518),"")</f>
        <v>Dolomia Still 500ml PET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800</v>
      </c>
    </row>
    <row r="519" spans="1:13" x14ac:dyDescent="0.25">
      <c r="A519" s="7" t="str" cm="1">
        <f t="array" ref="A519">IFERROR(INDEX(Data!$A$2:$A$5000,$M519),IF(ROW()=2,"No data",""))</f>
        <v>PTS0009</v>
      </c>
      <c r="B519" s="7" t="str" cm="1">
        <f t="array" ref="B519">IFERROR(INDEX(Data!$B$2:$B$5000,$M519),"")</f>
        <v>Dolomia Still 1L PET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801</v>
      </c>
    </row>
    <row r="520" spans="1:13" x14ac:dyDescent="0.25">
      <c r="A520" s="7" t="str" cm="1">
        <f t="array" ref="A520">IFERROR(INDEX(Data!$A$2:$A$5000,$M520),IF(ROW()=2,"No data",""))</f>
        <v>PTW0001</v>
      </c>
      <c r="B520" s="7" t="str" cm="1">
        <f t="array" ref="B520">IFERROR(INDEX(Data!$B$2:$B$5000,$M520),"")</f>
        <v>Canned Whole Peeled Tomato 2.85Kg/Tin</v>
      </c>
      <c r="C520" s="7" t="str" cm="1">
        <f t="array" ref="C520">IFERROR(INDEX(Data!$C$2:$C$5000,$M520),"")</f>
        <v>TIN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802</v>
      </c>
    </row>
    <row r="521" spans="1:13" x14ac:dyDescent="0.25">
      <c r="A521" s="7" t="str" cm="1">
        <f t="array" ref="A521">IFERROR(INDEX(Data!$A$2:$A$5000,$M521),IF(ROW()=2,"No data",""))</f>
        <v>PTW0002</v>
      </c>
      <c r="B521" s="7" t="str" cm="1">
        <f t="array" ref="B521">IFERROR(INDEX(Data!$B$2:$B$5000,$M521),"")</f>
        <v>Canned Tomato Paste 3Kg/Tin</v>
      </c>
      <c r="C521" s="7" t="str" cm="1">
        <f t="array" ref="C521">IFERROR(INDEX(Data!$C$2:$C$5000,$M521),"")</f>
        <v>TIN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803</v>
      </c>
    </row>
    <row r="522" spans="1:13" x14ac:dyDescent="0.25">
      <c r="A522" s="7" t="str" cm="1">
        <f t="array" ref="A522">IFERROR(INDEX(Data!$A$2:$A$5000,$M522),IF(ROW()=2,"No data",""))</f>
        <v>PVB0001</v>
      </c>
      <c r="B522" s="7" t="str" cm="1">
        <f t="array" ref="B522">IFERROR(INDEX(Data!$B$2:$B$5000,$M522),"")</f>
        <v>SLICER GL30 230/50/1 RED (BKRGLGB50100000B0R)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804</v>
      </c>
    </row>
    <row r="523" spans="1:13" x14ac:dyDescent="0.25">
      <c r="A523" s="7" t="str" cm="1">
        <f t="array" ref="A523">IFERROR(INDEX(Data!$A$2:$A$5000,$M523),IF(ROW()=2,"No data",""))</f>
        <v>PVB0005</v>
      </c>
      <c r="B523" s="7" t="str" cm="1">
        <f t="array" ref="B523">IFERROR(INDEX(Data!$B$2:$B$5000,$M523),"")</f>
        <v>BONE SAW BS+2400F THREE-PHASE (BB+DF2HC00000)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808</v>
      </c>
    </row>
    <row r="524" spans="1:13" x14ac:dyDescent="0.25">
      <c r="A524" s="7" t="str" cm="1">
        <f t="array" ref="A524">IFERROR(INDEX(Data!$A$2:$A$5000,$M524),IF(ROW()=2,"No data",""))</f>
        <v>PVB0006</v>
      </c>
      <c r="B524" s="7" t="str" cm="1">
        <f t="array" ref="B524">IFERROR(INDEX(Data!$B$2:$B$5000,$M524),"")</f>
        <v>BMM 42F HP7 TF+PS+P PED INOX SF (BMMDF2MA000000)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809</v>
      </c>
    </row>
    <row r="525" spans="1:13" x14ac:dyDescent="0.25">
      <c r="A525" s="7" t="str" cm="1">
        <f t="array" ref="A525">IFERROR(INDEX(Data!$A$2:$A$5000,$M525),IF(ROW()=2,"No data",""))</f>
        <v>PVB0007</v>
      </c>
      <c r="B525" s="7" t="str" cm="1">
        <f t="array" ref="B525">IFERROR(INDEX(Data!$B$2:$B$5000,$M525),"")</f>
        <v>PATTY MACHINE BT 10 (BKXBBT100000000000)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810</v>
      </c>
    </row>
    <row r="526" spans="1:13" x14ac:dyDescent="0.25">
      <c r="A526" s="7" t="str" cm="1">
        <f t="array" ref="A526">IFERROR(INDEX(Data!$A$2:$A$5000,$M526),IF(ROW()=2,"No data",""))</f>
        <v>PVB0009</v>
      </c>
      <c r="B526" s="7" t="str" cm="1">
        <f t="array" ref="B526">IFERROR(INDEX(Data!$B$2:$B$5000,$M526),"")</f>
        <v>SLICER XS30 230V-50HZ-1PH RED (BKPXSGB50100000B0R)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812</v>
      </c>
    </row>
    <row r="527" spans="1:13" x14ac:dyDescent="0.25">
      <c r="A527" s="7" t="str" cm="1">
        <f t="array" ref="A527">IFERROR(INDEX(Data!$A$2:$A$5000,$M527),IF(ROW()=2,"No data",""))</f>
        <v>PVB0010</v>
      </c>
      <c r="B527" s="7" t="str" cm="1">
        <f t="array" ref="B527">IFERROR(INDEX(Data!$B$2:$B$5000,$M527),"")</f>
        <v>SSSTRITACARNE BMM42 F 400V50HZ+PED (BMMCF2JA00000)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813</v>
      </c>
    </row>
    <row r="528" spans="1:13" x14ac:dyDescent="0.25">
      <c r="A528" s="7" t="str" cm="1">
        <f t="array" ref="A528">IFERROR(INDEX(Data!$A$2:$A$5000,$M528),IF(ROW()=2,"No data",""))</f>
        <v>PVB0011</v>
      </c>
      <c r="B528" s="7" t="str" cm="1">
        <f t="array" ref="B528">IFERROR(INDEX(Data!$B$2:$B$5000,$M528),"")</f>
        <v>Belt TB2 310/6 12MM (220/250) (KS0GF1117.RC)</v>
      </c>
      <c r="C528" s="7" t="str" cm="1">
        <f t="array" ref="C528">IFERROR(INDEX(Data!$C$2:$C$5000,$M528),"")</f>
        <v>PCS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814</v>
      </c>
    </row>
    <row r="529" spans="1:13" x14ac:dyDescent="0.25">
      <c r="A529" s="7" t="str" cm="1">
        <f t="array" ref="A529">IFERROR(INDEX(Data!$A$2:$A$5000,$M529),IF(ROW()=2,"No data",""))</f>
        <v>PVB0012</v>
      </c>
      <c r="B529" s="7" t="str" cm="1">
        <f t="array" ref="B529">IFERROR(INDEX(Data!$B$2:$B$5000,$M529),"")</f>
        <v>Slicer PEG370G 230/50/1 (BKPLEGGA0100000000)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815</v>
      </c>
    </row>
    <row r="530" spans="1:13" x14ac:dyDescent="0.25">
      <c r="A530" s="7" t="str" cm="1">
        <f t="array" ref="A530">IFERROR(INDEX(Data!$A$2:$A$5000,$M530),IF(ROW()=2,"No data",""))</f>
        <v>PVB0013</v>
      </c>
      <c r="B530" s="7" t="str" cm="1">
        <f t="array" ref="B530">IFERROR(INDEX(Data!$B$2:$B$5000,$M530),"")</f>
        <v>Knives Steriliser U.V.A 16W (02-9299-0130)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816</v>
      </c>
    </row>
    <row r="531" spans="1:13" x14ac:dyDescent="0.25">
      <c r="A531" s="7" t="str" cm="1">
        <f t="array" ref="A531">IFERROR(INDEX(Data!$A$2:$A$5000,$M531),IF(ROW()=2,"No data",""))</f>
        <v>PVB0016</v>
      </c>
      <c r="B531" s="7" t="str" cm="1">
        <f t="array" ref="B531">IFERROR(INDEX(Data!$B$2:$B$5000,$M531),"")</f>
        <v>Horiz Mixer Double Shaft BH+180F 4 (BH+EF2GC00000)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819</v>
      </c>
    </row>
    <row r="532" spans="1:13" x14ac:dyDescent="0.25">
      <c r="A532" s="7" t="str" cm="1">
        <f t="array" ref="A532">IFERROR(INDEX(Data!$A$2:$A$5000,$M532),IF(ROW()=2,"No data",""))</f>
        <v>PVB0018</v>
      </c>
      <c r="B532" s="7" t="str" cm="1">
        <f t="array" ref="B532">IFERROR(INDEX(Data!$B$2:$B$5000,$M532),"")</f>
        <v>SLICER XS30 230V-50Hz-1Ph (BKPXSGB50100000000)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821</v>
      </c>
    </row>
    <row r="533" spans="1:13" x14ac:dyDescent="0.25">
      <c r="A533" s="7" t="str" cm="1">
        <f t="array" ref="A533">IFERROR(INDEX(Data!$A$2:$A$5000,$M533),IF(ROW()=2,"No data",""))</f>
        <v>PVB0021</v>
      </c>
      <c r="B533" s="7" t="str" cm="1">
        <f t="array" ref="B533">IFERROR(INDEX(Data!$B$2:$B$5000,$M533),"")</f>
        <v>KNIFE MOD. 32 (C5221.RC)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824</v>
      </c>
    </row>
    <row r="534" spans="1:13" x14ac:dyDescent="0.25">
      <c r="A534" s="7" t="str" cm="1">
        <f t="array" ref="A534">IFERROR(INDEX(Data!$A$2:$A$5000,$M534),IF(ROW()=2,"No data",""))</f>
        <v>PVB0022</v>
      </c>
      <c r="B534" s="7" t="str" cm="1">
        <f t="array" ref="B534">IFERROR(INDEX(Data!$B$2:$B$5000,$M534),"")</f>
        <v>PLATE 32 D.100 4.5 (P4103.RC)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825</v>
      </c>
    </row>
    <row r="535" spans="1:13" x14ac:dyDescent="0.25">
      <c r="A535" s="7" t="str" cm="1">
        <f t="array" ref="A535">IFERROR(INDEX(Data!$A$2:$A$5000,$M535),IF(ROW()=2,"No data",""))</f>
        <v>PVB0023</v>
      </c>
      <c r="B535" s="7" t="str" cm="1">
        <f t="array" ref="B535">IFERROR(INDEX(Data!$B$2:$B$5000,$M535),"")</f>
        <v>COLTELLO 42 X SALDOBRASATO (BFE1534000S.RC)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1</v>
      </c>
      <c r="G535" s="8" cm="1">
        <f t="array" ref="G535">IFERROR(INDEX(Data!$G$2:$G$5000,$M535),"")</f>
        <v>0</v>
      </c>
      <c r="H535" s="8" cm="1">
        <f t="array" ref="H535">IFERROR(INDEX(Data!$H$2:$H$5000,$M535),"")</f>
        <v>1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826</v>
      </c>
    </row>
    <row r="536" spans="1:13" x14ac:dyDescent="0.25">
      <c r="A536" s="7" t="str" cm="1">
        <f t="array" ref="A536">IFERROR(INDEX(Data!$A$2:$A$5000,$M536),IF(ROW()=2,"No data",""))</f>
        <v>PVB0024</v>
      </c>
      <c r="B536" s="7" t="str" cm="1">
        <f t="array" ref="B536">IFERROR(INDEX(Data!$B$2:$B$5000,$M536),"")</f>
        <v>PIASTRA 42 IX FORO 4.5 X SALDOB 2CH (BFE153404512S.RC)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1</v>
      </c>
      <c r="G536" s="8" cm="1">
        <f t="array" ref="G536">IFERROR(INDEX(Data!$G$2:$G$5000,$M536),"")</f>
        <v>0</v>
      </c>
      <c r="H536" s="8" cm="1">
        <f t="array" ref="H536">IFERROR(INDEX(Data!$H$2:$H$5000,$M536),"")</f>
        <v>1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827</v>
      </c>
    </row>
    <row r="537" spans="1:13" x14ac:dyDescent="0.25">
      <c r="A537" s="7" t="str" cm="1">
        <f t="array" ref="A537">IFERROR(INDEX(Data!$A$2:$A$5000,$M537),IF(ROW()=2,"No data",""))</f>
        <v>PVB0025</v>
      </c>
      <c r="B537" s="7" t="str" cm="1">
        <f t="array" ref="B537">IFERROR(INDEX(Data!$B$2:$B$5000,$M537),"")</f>
        <v>BLADE-SAW HARDENED H16-COND DA 10 (BFE151840U16.RC)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828</v>
      </c>
    </row>
    <row r="538" spans="1:13" x14ac:dyDescent="0.25">
      <c r="A538" s="7" t="str" cm="1">
        <f t="array" ref="A538">IFERROR(INDEX(Data!$A$2:$A$5000,$M538),IF(ROW()=2,"No data",""))</f>
        <v>PVB0026</v>
      </c>
      <c r="B538" s="7" t="str" cm="1">
        <f t="array" ref="B538">IFERROR(INDEX(Data!$B$2:$B$5000,$M538),"")</f>
        <v>BLADE SAW 2400HARDENED H16-CONF10 (BFE152400U16.RC)</v>
      </c>
      <c r="C538" s="7" t="str" cm="1">
        <f t="array" ref="C538">IFERROR(INDEX(Data!$C$2:$C$5000,$M538),"")</f>
        <v>KTN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829</v>
      </c>
    </row>
    <row r="539" spans="1:13" x14ac:dyDescent="0.25">
      <c r="A539" s="7" t="str" cm="1">
        <f t="array" ref="A539">IFERROR(INDEX(Data!$A$2:$A$5000,$M539),IF(ROW()=2,"No data",""))</f>
        <v>PVB0027</v>
      </c>
      <c r="B539" s="7" t="str" cm="1">
        <f t="array" ref="B539">IFERROR(INDEX(Data!$B$2:$B$5000,$M539),"")</f>
        <v>FLYWHEEL SLICER B3 RED (BKB30VC500000000FR)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830</v>
      </c>
    </row>
    <row r="540" spans="1:13" x14ac:dyDescent="0.25">
      <c r="A540" s="7" t="str" cm="1">
        <f t="array" ref="A540">IFERROR(INDEX(Data!$A$2:$A$5000,$M540),IF(ROW()=2,"No data",""))</f>
        <v>PVB0028</v>
      </c>
      <c r="B540" s="7" t="str" cm="1">
        <f t="array" ref="B540">IFERROR(INDEX(Data!$B$2:$B$5000,$M540),"")</f>
        <v>STAND FOR RED FLYWHEEL (BERKEL-STAND)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831</v>
      </c>
    </row>
    <row r="541" spans="1:13" x14ac:dyDescent="0.25">
      <c r="A541" s="7" t="str" cm="1">
        <f t="array" ref="A541">IFERROR(INDEX(Data!$A$2:$A$5000,$M541),IF(ROW()=2,"No data",""))</f>
        <v>PVB0029</v>
      </c>
      <c r="B541" s="7" t="str" cm="1">
        <f t="array" ref="B541">IFERROR(INDEX(Data!$B$2:$B$5000,$M541),"")</f>
        <v>VOLANO DURMAST CUTTING BOARD (TAG000FACVO)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832</v>
      </c>
    </row>
    <row r="542" spans="1:13" x14ac:dyDescent="0.25">
      <c r="A542" s="7" t="str" cm="1">
        <f t="array" ref="A542">IFERROR(INDEX(Data!$A$2:$A$5000,$M542),IF(ROW()=2,"No data",""))</f>
        <v>PVB0030</v>
      </c>
      <c r="B542" s="7" t="str" cm="1">
        <f t="array" ref="B542">IFERROR(INDEX(Data!$B$2:$B$5000,$M542),"")</f>
        <v>COLD CUT TONGS BERKEL (360VCE099)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833</v>
      </c>
    </row>
    <row r="543" spans="1:13" x14ac:dyDescent="0.25">
      <c r="A543" s="7" t="str" cm="1">
        <f t="array" ref="A543">IFERROR(INDEX(Data!$A$2:$A$5000,$M543),IF(ROW()=2,"No data",""))</f>
        <v>PVB0032</v>
      </c>
      <c r="B543" s="7" t="str" cm="1">
        <f t="array" ref="B543">IFERROR(INDEX(Data!$B$2:$B$5000,$M543),"")</f>
        <v>Magnetic Knife Holder Red (AKT1KH00RRGB)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834</v>
      </c>
    </row>
    <row r="544" spans="1:13" x14ac:dyDescent="0.25">
      <c r="A544" s="7" t="str" cm="1">
        <f t="array" ref="A544">IFERROR(INDEX(Data!$A$2:$A$5000,$M544),IF(ROW()=2,"No data",""))</f>
        <v>PVB0033</v>
      </c>
      <c r="B544" s="7" t="str" cm="1">
        <f t="array" ref="B544">IFERROR(INDEX(Data!$B$2:$B$5000,$M544),"")</f>
        <v>Magnetic Knife Holder Black (AKT1KH000RBGB)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835</v>
      </c>
    </row>
    <row r="545" spans="1:13" x14ac:dyDescent="0.25">
      <c r="A545" s="7" t="str" cm="1">
        <f t="array" ref="A545">IFERROR(INDEX(Data!$A$2:$A$5000,$M545),IF(ROW()=2,"No data",""))</f>
        <v>PVB0034</v>
      </c>
      <c r="B545" s="7" t="str" cm="1">
        <f t="array" ref="B545">IFERROR(INDEX(Data!$B$2:$B$5000,$M545),"")</f>
        <v>Salumlere Essential Kit (AKTFW05GB)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836</v>
      </c>
    </row>
    <row r="546" spans="1:13" x14ac:dyDescent="0.25">
      <c r="A546" s="7" t="str" cm="1">
        <f t="array" ref="A546">IFERROR(INDEX(Data!$A$2:$A$5000,$M546),IF(ROW()=2,"No data",""))</f>
        <v>PVB0035</v>
      </c>
      <c r="B546" s="7" t="str" cm="1">
        <f t="array" ref="B546">IFERROR(INDEX(Data!$B$2:$B$5000,$M546),"")</f>
        <v>Adhoc Black Glossy Steak 11 Cm (KAD6ST11SRBBL)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837</v>
      </c>
    </row>
    <row r="547" spans="1:13" x14ac:dyDescent="0.25">
      <c r="A547" s="7" t="str" cm="1">
        <f t="array" ref="A547">IFERROR(INDEX(Data!$A$2:$A$5000,$M547),IF(ROW()=2,"No data",""))</f>
        <v>PVB0036</v>
      </c>
      <c r="B547" s="7" t="str" cm="1">
        <f t="array" ref="B547">IFERROR(INDEX(Data!$B$2:$B$5000,$M547),"")</f>
        <v>Elegance Salmon Knife 26 Cm Red (KEP1SN26SRRBL)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838</v>
      </c>
    </row>
    <row r="548" spans="1:13" x14ac:dyDescent="0.25">
      <c r="A548" s="7" t="str" cm="1">
        <f t="array" ref="A548">IFERROR(INDEX(Data!$A$2:$A$5000,$M548),IF(ROW()=2,"No data",""))</f>
        <v>PVB0037</v>
      </c>
      <c r="B548" s="7" t="str" cm="1">
        <f t="array" ref="B548">IFERROR(INDEX(Data!$B$2:$B$5000,$M548),"")</f>
        <v>Elegance Fillet Knife 21 Cm Red (KEP1F121SRRBL)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839</v>
      </c>
    </row>
    <row r="549" spans="1:13" x14ac:dyDescent="0.25">
      <c r="A549" s="7" t="str" cm="1">
        <f t="array" ref="A549">IFERROR(INDEX(Data!$A$2:$A$5000,$M549),IF(ROW()=2,"No data",""))</f>
        <v>PVB0038</v>
      </c>
      <c r="B549" s="7" t="str" cm="1">
        <f t="array" ref="B549">IFERROR(INDEX(Data!$B$2:$B$5000,$M549),"")</f>
        <v>Elegance Chefs Knife 20 Cm Red (KEP1CO20SRRBL)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840</v>
      </c>
    </row>
    <row r="550" spans="1:13" x14ac:dyDescent="0.25">
      <c r="A550" s="7" t="str" cm="1">
        <f t="array" ref="A550">IFERROR(INDEX(Data!$A$2:$A$5000,$M550),IF(ROW()=2,"No data",""))</f>
        <v>PVB0039</v>
      </c>
      <c r="B550" s="7" t="str" cm="1">
        <f t="array" ref="B550">IFERROR(INDEX(Data!$B$2:$B$5000,$M550),"")</f>
        <v>Elegance Chefs Knife 16 Cm Red (KEP1CO16SRRBL)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841</v>
      </c>
    </row>
    <row r="551" spans="1:13" x14ac:dyDescent="0.25">
      <c r="A551" s="7" t="str" cm="1">
        <f t="array" ref="A551">IFERROR(INDEX(Data!$A$2:$A$5000,$M551),IF(ROW()=2,"No data",""))</f>
        <v>PVB0040</v>
      </c>
      <c r="B551" s="7" t="str" cm="1">
        <f t="array" ref="B551">IFERROR(INDEX(Data!$B$2:$B$5000,$M551),"")</f>
        <v>Elegance Bread Knife 22 Cm Red (KEP1BR22SRRBL)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842</v>
      </c>
    </row>
    <row r="552" spans="1:13" x14ac:dyDescent="0.25">
      <c r="A552" s="7" t="str" cm="1">
        <f t="array" ref="A552">IFERROR(INDEX(Data!$A$2:$A$5000,$M552),IF(ROW()=2,"No data",""))</f>
        <v>PVB0041</v>
      </c>
      <c r="B552" s="7" t="str" cm="1">
        <f t="array" ref="B552">IFERROR(INDEX(Data!$B$2:$B$5000,$M552),"")</f>
        <v>Elegance Santoku Knife 18 Cm Red (KEP1SA18SRRBL)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843</v>
      </c>
    </row>
    <row r="553" spans="1:13" x14ac:dyDescent="0.25">
      <c r="A553" s="7" t="str" cm="1">
        <f t="array" ref="A553">IFERROR(INDEX(Data!$A$2:$A$5000,$M553),IF(ROW()=2,"No data",""))</f>
        <v>PVB0042</v>
      </c>
      <c r="B553" s="7" t="str" cm="1">
        <f t="array" ref="B553">IFERROR(INDEX(Data!$B$2:$B$5000,$M553),"")</f>
        <v>Elegance Boning Knife 16 Cm Red (KEP1BO16SRRBL)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844</v>
      </c>
    </row>
    <row r="554" spans="1:13" x14ac:dyDescent="0.25">
      <c r="A554" s="7" t="str" cm="1">
        <f t="array" ref="A554">IFERROR(INDEX(Data!$A$2:$A$5000,$M554),IF(ROW()=2,"No data",""))</f>
        <v>PVB0043</v>
      </c>
      <c r="B554" s="7" t="str" cm="1">
        <f t="array" ref="B554">IFERROR(INDEX(Data!$B$2:$B$5000,$M554),"")</f>
        <v>Elegance Paring Knife 11 Cm Red (KEP1PA11SRRBL)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845</v>
      </c>
    </row>
    <row r="555" spans="1:13" x14ac:dyDescent="0.25">
      <c r="A555" s="7" t="str" cm="1">
        <f t="array" ref="A555">IFERROR(INDEX(Data!$A$2:$A$5000,$M555),IF(ROW()=2,"No data",""))</f>
        <v>PVB0044</v>
      </c>
      <c r="B555" s="7" t="str" cm="1">
        <f t="array" ref="B555">IFERROR(INDEX(Data!$B$2:$B$5000,$M555),"")</f>
        <v>Elegance Curved Paring Knife 7 Cm Red (KEP1PC07SRRBL)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846</v>
      </c>
    </row>
    <row r="556" spans="1:13" x14ac:dyDescent="0.25">
      <c r="A556" s="7" t="str" cm="1">
        <f t="array" ref="A556">IFERROR(INDEX(Data!$A$2:$A$5000,$M556),IF(ROW()=2,"No data",""))</f>
        <v>PVB0045</v>
      </c>
      <c r="B556" s="7" t="str" cm="1">
        <f t="array" ref="B556">IFERROR(INDEX(Data!$B$2:$B$5000,$M556),"")</f>
        <v>Elegance Honing Steel 20 Cm Red (KEP1SH20SRRBL)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847</v>
      </c>
    </row>
    <row r="557" spans="1:13" x14ac:dyDescent="0.25">
      <c r="A557" s="7" t="str" cm="1">
        <f t="array" ref="A557">IFERROR(INDEX(Data!$A$2:$A$5000,$M557),IF(ROW()=2,"No data",""))</f>
        <v>PVB0046</v>
      </c>
      <c r="B557" s="7" t="str" cm="1">
        <f t="array" ref="B557">IFERROR(INDEX(Data!$B$2:$B$5000,$M557),"")</f>
        <v>Elegance Carving Pork 18 Cm Red (KEP1CF18SRRBL)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848</v>
      </c>
    </row>
    <row r="558" spans="1:13" x14ac:dyDescent="0.25">
      <c r="A558" s="7" t="str" cm="1">
        <f t="array" ref="A558">IFERROR(INDEX(Data!$A$2:$A$5000,$M558),IF(ROW()=2,"No data",""))</f>
        <v>PVB0047</v>
      </c>
      <c r="B558" s="7" t="str" cm="1">
        <f t="array" ref="B558">IFERROR(INDEX(Data!$B$2:$B$5000,$M558),"")</f>
        <v>Elegance Roast Beef Set Of 3 Pleces (KEP3RS00SRRGB)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849</v>
      </c>
    </row>
    <row r="559" spans="1:13" x14ac:dyDescent="0.25">
      <c r="A559" s="7" t="str" cm="1">
        <f t="array" ref="A559">IFERROR(INDEX(Data!$A$2:$A$5000,$M559),IF(ROW()=2,"No data",""))</f>
        <v>PVB0048</v>
      </c>
      <c r="B559" s="7" t="str" cm="1">
        <f t="array" ref="B559">IFERROR(INDEX(Data!$B$2:$B$5000,$M559),"")</f>
        <v>Elegance Ham Set 3 Knives Red (KEP3HS00SRRGB)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850</v>
      </c>
    </row>
    <row r="560" spans="1:13" x14ac:dyDescent="0.25">
      <c r="A560" s="7" t="str" cm="1">
        <f t="array" ref="A560">IFERROR(INDEX(Data!$A$2:$A$5000,$M560),IF(ROW()=2,"No data",""))</f>
        <v>PVB0051</v>
      </c>
      <c r="B560" s="7" t="str" cm="1">
        <f t="array" ref="B560">IFERROR(INDEX(Data!$B$2:$B$5000,$M560),"")</f>
        <v>Slicer PEG315G 230/50/1 (BKPLEGGL0100000000)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852</v>
      </c>
    </row>
    <row r="561" spans="1:13" x14ac:dyDescent="0.25">
      <c r="A561" s="7" t="str" cm="1">
        <f t="array" ref="A561">IFERROR(INDEX(Data!$A$2:$A$5000,$M561),IF(ROW()=2,"No data",""))</f>
        <v>PVB0061</v>
      </c>
      <c r="B561" s="7" t="str" cm="1">
        <f t="array" ref="B561">IFERROR(INDEX(Data!$B$2:$B$5000,$M561),"")</f>
        <v>Berkel Switch-Interruttore (KSXSG1632.RC)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1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1</v>
      </c>
      <c r="I561" s="8" cm="1">
        <f t="array" ref="I561">IFERROR(INDEX(Data!$J$2:$J$5000,$M561),"")</f>
        <v>0</v>
      </c>
      <c r="J561" s="8" cm="1">
        <f t="array" ref="J561">IFERROR(INDEX(Data!$N$2:$N$5000,$M561),"")</f>
        <v>2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855</v>
      </c>
    </row>
    <row r="562" spans="1:13" x14ac:dyDescent="0.25">
      <c r="A562" s="7" t="str" cm="1">
        <f t="array" ref="A562">IFERROR(INDEX(Data!$A$2:$A$5000,$M562),IF(ROW()=2,"No data",""))</f>
        <v>PVB0065</v>
      </c>
      <c r="B562" s="7" t="str" cm="1">
        <f t="array" ref="B562">IFERROR(INDEX(Data!$B$2:$B$5000,$M562),"")</f>
        <v>SLICER GL30 AUTO 230/50/1 (BKRGAGB50100000000)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857</v>
      </c>
    </row>
    <row r="563" spans="1:13" x14ac:dyDescent="0.25">
      <c r="A563" s="7" t="str" cm="1">
        <f t="array" ref="A563">IFERROR(INDEX(Data!$A$2:$A$5000,$M563),IF(ROW()=2,"No data",""))</f>
        <v>PVB0066</v>
      </c>
      <c r="B563" s="7" t="str" cm="1">
        <f t="array" ref="B563">IFERROR(INDEX(Data!$B$2:$B$5000,$M563),"")</f>
        <v>SLICER XS25 230V-50Hz-1Ph - TG (BKPXSGB201000000T)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858</v>
      </c>
    </row>
    <row r="564" spans="1:13" x14ac:dyDescent="0.25">
      <c r="A564" s="7" t="str" cm="1">
        <f t="array" ref="A564">IFERROR(INDEX(Data!$A$2:$A$5000,$M564),IF(ROW()=2,"No data",""))</f>
        <v>PVB0070</v>
      </c>
      <c r="B564" s="7" t="str" cm="1">
        <f t="array" ref="B564">IFERROR(INDEX(Data!$B$2:$B$5000,$M564),"")</f>
        <v>Berkel BMM42 POLISHED LONG PROPELLER BFE2034531.RC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1</v>
      </c>
      <c r="H564" s="8" cm="1">
        <f t="array" ref="H564">IFERROR(INDEX(Data!$H$2:$H$5000,$M564),"")</f>
        <v>1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859</v>
      </c>
    </row>
    <row r="565" spans="1:13" x14ac:dyDescent="0.25">
      <c r="A565" s="7" t="str" cm="1">
        <f t="array" ref="A565">IFERROR(INDEX(Data!$A$2:$A$5000,$M565),IF(ROW()=2,"No data",""))</f>
        <v>PVB0071</v>
      </c>
      <c r="B565" s="7" t="str" cm="1">
        <f t="array" ref="B565">IFERROR(INDEX(Data!$B$2:$B$5000,$M565),"")</f>
        <v>BERKEL BMM42 PROPELLER PIN BFE2034004.RC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1</v>
      </c>
      <c r="H565" s="8" cm="1">
        <f t="array" ref="H565">IFERROR(INDEX(Data!$H$2:$H$5000,$M565),"")</f>
        <v>1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860</v>
      </c>
    </row>
    <row r="566" spans="1:13" x14ac:dyDescent="0.25">
      <c r="A566" s="7" t="str" cm="1">
        <f t="array" ref="A566">IFERROR(INDEX(Data!$A$2:$A$5000,$M566),IF(ROW()=2,"No data",""))</f>
        <v>PVB0073</v>
      </c>
      <c r="B566" s="7" t="str" cm="1">
        <f t="array" ref="B566">IFERROR(INDEX(Data!$B$2:$B$5000,$M566),"")</f>
        <v>SAUSAGE FILLER MANUAL VERTICAL BF12 (BFMBT00V00000)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1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861</v>
      </c>
    </row>
    <row r="567" spans="1:13" x14ac:dyDescent="0.25">
      <c r="A567" s="7" t="str" cm="1">
        <f t="array" ref="A567">IFERROR(INDEX(Data!$A$2:$A$5000,$M567),IF(ROW()=2,"No data",""))</f>
        <v>PVB0076</v>
      </c>
      <c r="B567" s="7" t="str" cm="1">
        <f t="array" ref="B567">IFERROR(INDEX(Data!$B$2:$B$5000,$M567),"")</f>
        <v>KIT ICON ALL IN ONE MINI VACUUM (BKICNMV00QVC00000R)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862</v>
      </c>
    </row>
    <row r="568" spans="1:13" x14ac:dyDescent="0.25">
      <c r="A568" s="7" t="str" cm="1">
        <f t="array" ref="A568">IFERROR(INDEX(Data!$A$2:$A$5000,$M568),IF(ROW()=2,"No data",""))</f>
        <v>PVB0077</v>
      </c>
      <c r="B568" s="7" t="str" cm="1">
        <f t="array" ref="B568">IFERROR(INDEX(Data!$B$2:$B$5000,$M568),"")</f>
        <v>HOME LINE PLUS 250 RED EU PLUG (BKHLCGB2010000000R)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863</v>
      </c>
    </row>
    <row r="569" spans="1:13" x14ac:dyDescent="0.25">
      <c r="A569" s="7" t="str" cm="1">
        <f t="array" ref="A569">IFERROR(INDEX(Data!$A$2:$A$5000,$M569),IF(ROW()=2,"No data",""))</f>
        <v>PVB0078</v>
      </c>
      <c r="B569" s="7" t="str" cm="1">
        <f t="array" ref="B569">IFERROR(INDEX(Data!$B$2:$B$5000,$M569),"")</f>
        <v>HL 200/250 CUTTING BOARD WOOD + INOX (TAG003FACAX)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864</v>
      </c>
    </row>
    <row r="570" spans="1:13" x14ac:dyDescent="0.25">
      <c r="A570" s="7" t="str" cm="1">
        <f t="array" ref="A570">IFERROR(INDEX(Data!$A$2:$A$5000,$M570),IF(ROW()=2,"No data",""))</f>
        <v>PVB0079</v>
      </c>
      <c r="B570" s="7" t="str" cm="1">
        <f t="array" ref="B570">IFERROR(INDEX(Data!$B$2:$B$5000,$M570),"")</f>
        <v>BERKEL JACKET MONTEBIANCO HEAVYEL XXL (BKACCCLTGBB2X0000N)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865</v>
      </c>
    </row>
    <row r="571" spans="1:13" x14ac:dyDescent="0.25">
      <c r="A571" s="7" t="str" cm="1">
        <f t="array" ref="A571">IFERROR(INDEX(Data!$A$2:$A$5000,$M571),IF(ROW()=2,"No data",""))</f>
        <v>PVB0080</v>
      </c>
      <c r="B571" s="7" t="str" cm="1">
        <f t="array" ref="B571">IFERROR(INDEX(Data!$B$2:$B$5000,$M571),"")</f>
        <v>BARBECUE SET - BARBECUE SHOVEL AND (AKTBQ02BL)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866</v>
      </c>
    </row>
    <row r="572" spans="1:13" x14ac:dyDescent="0.25">
      <c r="A572" s="7" t="str" cm="1">
        <f t="array" ref="A572">IFERROR(INDEX(Data!$A$2:$A$5000,$M572),IF(ROW()=2,"No data",""))</f>
        <v>PVB0102</v>
      </c>
      <c r="B572" s="7" t="str" cm="1">
        <f t="array" ref="B572">IFERROR(INDEX(Data!$B$2:$B$5000,$M572),"")</f>
        <v>Press Shoulder mesin XS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872</v>
      </c>
    </row>
    <row r="573" spans="1:13" x14ac:dyDescent="0.25">
      <c r="A573" s="7" t="str" cm="1">
        <f t="array" ref="A573">IFERROR(INDEX(Data!$A$2:$A$5000,$M573),IF(ROW()=2,"No data",""))</f>
        <v>SFM007</v>
      </c>
      <c r="B573" s="7" t="str" cm="1">
        <f t="array" ref="B573">IFERROR(INDEX(Data!$B$2:$B$5000,$M573),"")</f>
        <v>Tepung Double Zero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874</v>
      </c>
    </row>
    <row r="574" spans="1:13" x14ac:dyDescent="0.25">
      <c r="A574" s="7" t="str" cm="1">
        <f t="array" ref="A574">IFERROR(INDEX(Data!$A$2:$A$5000,$M574),IF(ROW()=2,"No data",""))</f>
        <v>SFM008</v>
      </c>
      <c r="B574" s="7" t="str" cm="1">
        <f t="array" ref="B574">IFERROR(INDEX(Data!$B$2:$B$5000,$M574),"")</f>
        <v>Tepung Double Zero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875</v>
      </c>
    </row>
    <row r="575" spans="1:13" x14ac:dyDescent="0.25">
      <c r="A575" s="7" t="str" cm="1">
        <f t="array" ref="A575">IFERROR(INDEX(Data!$A$2:$A$5000,$M575),IF(ROW()=2,"No data",""))</f>
        <v>SFM009</v>
      </c>
      <c r="B575" s="7" t="str" cm="1">
        <f t="array" ref="B575">IFERROR(INDEX(Data!$B$2:$B$5000,$M575),"")</f>
        <v>Tepung Hime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876</v>
      </c>
    </row>
    <row r="576" spans="1:13" x14ac:dyDescent="0.25">
      <c r="A576" s="7" t="str" cm="1">
        <f t="array" ref="A576">IFERROR(INDEX(Data!$A$2:$A$5000,$M576),IF(ROW()=2,"No data",""))</f>
        <v>SFM010</v>
      </c>
      <c r="B576" s="7" t="str" cm="1">
        <f t="array" ref="B576">IFERROR(INDEX(Data!$B$2:$B$5000,$M576),"")</f>
        <v>Tepung Hime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877</v>
      </c>
    </row>
    <row r="577" spans="1:13" x14ac:dyDescent="0.25">
      <c r="A577" s="7" t="str" cm="1">
        <f t="array" ref="A577">IFERROR(INDEX(Data!$A$2:$A$5000,$M577),IF(ROW()=2,"No data",""))</f>
        <v>SFM012</v>
      </c>
      <c r="B577" s="7" t="str" cm="1">
        <f t="array" ref="B577">IFERROR(INDEX(Data!$B$2:$B$5000,$M577),"")</f>
        <v>Tepung Japanese Tempura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878</v>
      </c>
    </row>
    <row r="578" spans="1:13" x14ac:dyDescent="0.25">
      <c r="A578" s="7" t="str" cm="1">
        <f t="array" ref="A578">IFERROR(INDEX(Data!$A$2:$A$5000,$M578),IF(ROW()=2,"No data",""))</f>
        <v>SFM013</v>
      </c>
      <c r="B578" s="7" t="str" cm="1">
        <f t="array" ref="B578">IFERROR(INDEX(Data!$B$2:$B$5000,$M578),"")</f>
        <v>Tepung Mix Fish n Chips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879</v>
      </c>
    </row>
    <row r="579" spans="1:13" x14ac:dyDescent="0.25">
      <c r="A579" s="7" t="str" cm="1">
        <f t="array" ref="A579">IFERROR(INDEX(Data!$A$2:$A$5000,$M579),IF(ROW()=2,"No data",""))</f>
        <v>SFM018</v>
      </c>
      <c r="B579" s="7" t="str" cm="1">
        <f t="array" ref="B579">IFERROR(INDEX(Data!$B$2:$B$5000,$M579),"")</f>
        <v>Tepung Ninja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880</v>
      </c>
    </row>
    <row r="580" spans="1:13" x14ac:dyDescent="0.25">
      <c r="A580" s="7" t="str" cm="1">
        <f t="array" ref="A580">IFERROR(INDEX(Data!$A$2:$A$5000,$M580),IF(ROW()=2,"No data",""))</f>
        <v>SFM019</v>
      </c>
      <c r="B580" s="7" t="str" cm="1">
        <f t="array" ref="B580">IFERROR(INDEX(Data!$B$2:$B$5000,$M580),"")</f>
        <v>Tepung ninja 1kg/pack (1dus=10kg)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881</v>
      </c>
    </row>
    <row r="581" spans="1:13" x14ac:dyDescent="0.25">
      <c r="A581" s="7" t="str" cm="1">
        <f t="array" ref="A581">IFERROR(INDEX(Data!$A$2:$A$5000,$M581),IF(ROW()=2,"No data",""))</f>
        <v>SFM020</v>
      </c>
      <c r="B581" s="7" t="str" cm="1">
        <f t="array" ref="B581">IFERROR(INDEX(Data!$B$2:$B$5000,$M581),"")</f>
        <v>Tepung Pao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882</v>
      </c>
    </row>
    <row r="582" spans="1:13" x14ac:dyDescent="0.25">
      <c r="A582" s="7" t="str" cm="1">
        <f t="array" ref="A582">IFERROR(INDEX(Data!$A$2:$A$5000,$M582),IF(ROW()=2,"No data",""))</f>
        <v>SFM023</v>
      </c>
      <c r="B582" s="7" t="str" cm="1">
        <f t="array" ref="B582">IFERROR(INDEX(Data!$B$2:$B$5000,$M582),"")</f>
        <v>Tepung Tali Emas New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883</v>
      </c>
    </row>
    <row r="583" spans="1:13" x14ac:dyDescent="0.25">
      <c r="A583" s="7" t="str" cm="1">
        <f t="array" ref="A583">IFERROR(INDEX(Data!$A$2:$A$5000,$M583),IF(ROW()=2,"No data",""))</f>
        <v>SFM024</v>
      </c>
      <c r="B583" s="7" t="str" cm="1">
        <f t="array" ref="B583">IFERROR(INDEX(Data!$B$2:$B$5000,$M583),"")</f>
        <v>Tepung Vanilla Sponge Cake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884</v>
      </c>
    </row>
    <row r="584" spans="1:13" x14ac:dyDescent="0.25">
      <c r="A584" s="7" t="str" cm="1">
        <f t="array" ref="A584">IFERROR(INDEX(Data!$A$2:$A$5000,$M584),IF(ROW()=2,"No data",""))</f>
        <v>SFM026</v>
      </c>
      <c r="B584" s="7" t="str" cm="1">
        <f t="array" ref="B584">IFERROR(INDEX(Data!$B$2:$B$5000,$M584),"")</f>
        <v>Tepung Mix Waffle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885</v>
      </c>
    </row>
    <row r="585" spans="1:13" x14ac:dyDescent="0.25">
      <c r="A585" s="7" t="str" cm="1">
        <f t="array" ref="A585">IFERROR(INDEX(Data!$A$2:$A$5000,$M585),IF(ROW()=2,"No data",""))</f>
        <v>SFM027</v>
      </c>
      <c r="B585" s="7" t="str" cm="1">
        <f t="array" ref="B585">IFERROR(INDEX(Data!$B$2:$B$5000,$M585),"")</f>
        <v>Tepung Crispy Ala Kentucky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886</v>
      </c>
    </row>
    <row r="586" spans="1:13" x14ac:dyDescent="0.25">
      <c r="A586" s="7" t="str" cm="1">
        <f t="array" ref="A586">IFERROR(INDEX(Data!$A$2:$A$5000,$M586),IF(ROW()=2,"No data",""))</f>
        <v>SFM031</v>
      </c>
      <c r="B586" s="7" t="str" cm="1">
        <f t="array" ref="B586">IFERROR(INDEX(Data!$B$2:$B$5000,$M586),"")</f>
        <v>Easymix Battermix JS 221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887</v>
      </c>
    </row>
    <row r="587" spans="1:13" x14ac:dyDescent="0.25">
      <c r="A587" s="7" t="str" cm="1">
        <f t="array" ref="A587">IFERROR(INDEX(Data!$A$2:$A$5000,$M587),IF(ROW()=2,"No data",""))</f>
        <v>SFM035</v>
      </c>
      <c r="B587" s="7" t="str" cm="1">
        <f t="array" ref="B587">IFERROR(INDEX(Data!$B$2:$B$5000,$M587),"")</f>
        <v>Easymix Serbaguna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888</v>
      </c>
    </row>
    <row r="588" spans="1:13" x14ac:dyDescent="0.25">
      <c r="A588" s="7" t="str" cm="1">
        <f t="array" ref="A588">IFERROR(INDEX(Data!$A$2:$A$5000,$M588),IF(ROW()=2,"No data",""))</f>
        <v>SFM036</v>
      </c>
      <c r="B588" s="7" t="str" cm="1">
        <f t="array" ref="B588">IFERROR(INDEX(Data!$B$2:$B$5000,$M588),"")</f>
        <v>Easymix Pisang Goreng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889</v>
      </c>
    </row>
    <row r="589" spans="1:13" x14ac:dyDescent="0.25">
      <c r="A589" s="7" t="str" cm="1">
        <f t="array" ref="A589">IFERROR(INDEX(Data!$A$2:$A$5000,$M589),IF(ROW()=2,"No data",""))</f>
        <v>SFM037</v>
      </c>
      <c r="B589" s="7" t="str" cm="1">
        <f t="array" ref="B589">IFERROR(INDEX(Data!$B$2:$B$5000,$M589),"")</f>
        <v>Easymix Pancake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890</v>
      </c>
    </row>
    <row r="590" spans="1:13" x14ac:dyDescent="0.25">
      <c r="A590" s="7" t="str" cm="1">
        <f t="array" ref="A590">IFERROR(INDEX(Data!$A$2:$A$5000,$M590),IF(ROW()=2,"No data",""))</f>
        <v>SFM043</v>
      </c>
      <c r="B590" s="7" t="str" cm="1">
        <f t="array" ref="B590">IFERROR(INDEX(Data!$B$2:$B$5000,$M590),"")</f>
        <v>Easymix Donut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891</v>
      </c>
    </row>
    <row r="591" spans="1:13" x14ac:dyDescent="0.25">
      <c r="A591" s="7" t="str" cm="1">
        <f t="array" ref="A591">IFERROR(INDEX(Data!$A$2:$A$5000,$M591),IF(ROW()=2,"No data",""))</f>
        <v>SFM049</v>
      </c>
      <c r="B591" s="7" t="str" cm="1">
        <f t="array" ref="B591">IFERROR(INDEX(Data!$B$2:$B$5000,$M591),"")</f>
        <v>Tepung Yokozuna@1kg/pack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892</v>
      </c>
    </row>
    <row r="592" spans="1:13" x14ac:dyDescent="0.25">
      <c r="A592" s="7" t="str" cm="1">
        <f t="array" ref="A592">IFERROR(INDEX(Data!$A$2:$A$5000,$M592),IF(ROW()=2,"No data",""))</f>
        <v>SFM052</v>
      </c>
      <c r="B592" s="7" t="str" cm="1">
        <f t="array" ref="B592">IFERROR(INDEX(Data!$B$2:$B$5000,$M592),"")</f>
        <v>Inofa Heat Treated Wheat Flour SF 346 @25kg/sack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893</v>
      </c>
    </row>
    <row r="593" spans="1:13" x14ac:dyDescent="0.25">
      <c r="A593" s="7" t="str" cm="1">
        <f t="array" ref="A593">IFERROR(INDEX(Data!$A$2:$A$5000,$M593),IF(ROW()=2,"No data",""))</f>
        <v>SFM053</v>
      </c>
      <c r="B593" s="7" t="str" cm="1">
        <f t="array" ref="B593">IFERROR(INDEX(Data!$B$2:$B$5000,$M593),"")</f>
        <v>Inofa Heat Treated Wheat Flour SF 346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894</v>
      </c>
    </row>
    <row r="594" spans="1:13" x14ac:dyDescent="0.25">
      <c r="A594" s="7" t="str" cm="1">
        <f t="array" ref="A594">IFERROR(INDEX(Data!$A$2:$A$5000,$M594),IF(ROW()=2,"No data",""))</f>
        <v>SFM054</v>
      </c>
      <c r="B594" s="7" t="str" cm="1">
        <f t="array" ref="B594">IFERROR(INDEX(Data!$B$2:$B$5000,$M594),"")</f>
        <v>Easymix Battermix JS 256 @25kg/Sak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895</v>
      </c>
    </row>
    <row r="595" spans="1:13" x14ac:dyDescent="0.25">
      <c r="A595" s="7" t="str" cm="1">
        <f t="array" ref="A595">IFERROR(INDEX(Data!$A$2:$A$5000,$M595),IF(ROW()=2,"No data",""))</f>
        <v>SIMP-0.5-0071179479024</v>
      </c>
      <c r="B595" s="7" t="str" cm="1">
        <f t="array" ref="B595">IFERROR(INDEX(Data!$B$2:$B$5000,$M595),"")</f>
        <v>Seasoned Savory Latice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896</v>
      </c>
    </row>
    <row r="596" spans="1:13" x14ac:dyDescent="0.25">
      <c r="A596" s="7" t="str" cm="1">
        <f t="array" ref="A596">IFERROR(INDEX(Data!$A$2:$A$5000,$M596),IF(ROW()=2,"No data",""))</f>
        <v>SIMP-0.5-10071179259336</v>
      </c>
      <c r="B596" s="7" t="str" cm="1">
        <f t="array" ref="B596">IFERROR(INDEX(Data!$B$2:$B$5000,$M596),"")</f>
        <v>Simplot Blue Ribbon CC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897</v>
      </c>
    </row>
    <row r="597" spans="1:13" x14ac:dyDescent="0.25">
      <c r="A597" s="7" t="str" cm="1">
        <f t="array" ref="A597">IFERROR(INDEX(Data!$A$2:$A$5000,$M597),IF(ROW()=2,"No data",""))</f>
        <v>SIMP-1-10071179259336</v>
      </c>
      <c r="B597" s="7" t="str" cm="1">
        <f t="array" ref="B597">IFERROR(INDEX(Data!$B$2:$B$5000,$M597),"")</f>
        <v>Simplot Blue Ribbon CC @1Kg/Pack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898</v>
      </c>
    </row>
    <row r="598" spans="1:13" x14ac:dyDescent="0.25">
      <c r="A598" s="7" t="str" cm="1">
        <f t="array" ref="A598">IFERROR(INDEX(Data!$A$2:$A$5000,$M598),IF(ROW()=2,"No data",""))</f>
        <v>SIMP-1-10071179479024</v>
      </c>
      <c r="B598" s="7" t="str" cm="1">
        <f t="array" ref="B598">IFERROR(INDEX(Data!$B$2:$B$5000,$M598),"")</f>
        <v>Seasoned Savory Latice @1Kg/Pack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899</v>
      </c>
    </row>
    <row r="599" spans="1:13" x14ac:dyDescent="0.25">
      <c r="A599" s="7" t="str" cm="1">
        <f t="array" ref="A599">IFERROR(INDEX(Data!$A$2:$A$5000,$M599),IF(ROW()=2,"No data",""))</f>
        <v>SIMP-10071179004172</v>
      </c>
      <c r="B599" s="7" t="str" cm="1">
        <f t="array" ref="B599">IFERROR(INDEX(Data!$B$2:$B$5000,$M599),"")</f>
        <v>Seasoned JR Buffalos (1 Ctn=12.24kg)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900</v>
      </c>
    </row>
    <row r="600" spans="1:13" x14ac:dyDescent="0.25">
      <c r="A600" s="7" t="str" cm="1">
        <f t="array" ref="A600">IFERROR(INDEX(Data!$A$2:$A$5000,$M600),IF(ROW()=2,"No data",""))</f>
        <v>SIMP-10071179022473</v>
      </c>
      <c r="B600" s="7" t="str" cm="1">
        <f t="array" ref="B600">IFERROR(INDEX(Data!$B$2:$B$5000,$M600),"")</f>
        <v>Select Recipe Chunks 6/6 - Skn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901</v>
      </c>
    </row>
    <row r="601" spans="1:13" x14ac:dyDescent="0.25">
      <c r="A601" s="7" t="str" cm="1">
        <f t="array" ref="A601">IFERROR(INDEX(Data!$A$2:$A$5000,$M601),IF(ROW()=2,"No data",""))</f>
        <v>SIMP-10071179023920</v>
      </c>
      <c r="B601" s="7" t="str" cm="1">
        <f t="array" ref="B601">IFERROR(INDEX(Data!$B$2:$B$5000,$M601),"")</f>
        <v>Select Recipe Fries 1/4" SS 6/4.5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902</v>
      </c>
    </row>
    <row r="602" spans="1:13" x14ac:dyDescent="0.25">
      <c r="A602" s="7" t="str" cm="1">
        <f t="array" ref="A602">IFERROR(INDEX(Data!$A$2:$A$5000,$M602),IF(ROW()=2,"No data",""))</f>
        <v>SIMP-10071179023937</v>
      </c>
      <c r="B602" s="7" t="str" cm="1">
        <f t="array" ref="B602">IFERROR(INDEX(Data!$B$2:$B$5000,$M602),"")</f>
        <v>Select Recipe Fries 3/8" SC 6/5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903</v>
      </c>
    </row>
    <row r="603" spans="1:13" x14ac:dyDescent="0.25">
      <c r="A603" s="7" t="str" cm="1">
        <f t="array" ref="A603">IFERROR(INDEX(Data!$A$2:$A$5000,$M603),IF(ROW()=2,"No data",""))</f>
        <v>SIMP-10071179259312</v>
      </c>
      <c r="B603" s="7" t="str" cm="1">
        <f t="array" ref="B603">IFERROR(INDEX(Data!$B$2:$B$5000,$M603),"")</f>
        <v>Simplot Blue Ribbon SC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904</v>
      </c>
    </row>
    <row r="604" spans="1:13" x14ac:dyDescent="0.25">
      <c r="A604" s="7" t="str" cm="1">
        <f t="array" ref="A604">IFERROR(INDEX(Data!$A$2:$A$5000,$M604),IF(ROW()=2,"No data",""))</f>
        <v>SIMP-10071179259336</v>
      </c>
      <c r="B604" s="7" t="str" cm="1">
        <f t="array" ref="B604">IFERROR(INDEX(Data!$B$2:$B$5000,$M604),"")</f>
        <v>Simplot Blue Ribbon CC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905</v>
      </c>
    </row>
    <row r="605" spans="1:13" x14ac:dyDescent="0.25">
      <c r="A605" s="7" t="str" cm="1">
        <f t="array" ref="A605">IFERROR(INDEX(Data!$A$2:$A$5000,$M605),IF(ROW()=2,"No data",""))</f>
        <v>SIMP-10071179283010</v>
      </c>
      <c r="B605" s="7" t="str" cm="1">
        <f t="array" ref="B605">IFERROR(INDEX(Data!$B$2:$B$5000,$M605),"")</f>
        <v>Traditional Form Tiny Triangle 6/5 (1 Ctn=13.6 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906</v>
      </c>
    </row>
    <row r="606" spans="1:13" x14ac:dyDescent="0.25">
      <c r="A606" s="7" t="str" cm="1">
        <f t="array" ref="A606">IFERROR(INDEX(Data!$A$2:$A$5000,$M606),IF(ROW()=2,"No data",""))</f>
        <v>SIMP-10071179465201</v>
      </c>
      <c r="B606" s="7" t="str" cm="1">
        <f t="array" ref="B606">IFERROR(INDEX(Data!$B$2:$B$5000,$M606),"")</f>
        <v>Blue Ribbon 1/4" SS (1 Ctn=16.3Kg)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907</v>
      </c>
    </row>
    <row r="607" spans="1:13" x14ac:dyDescent="0.25">
      <c r="A607" s="7" t="str" cm="1">
        <f t="array" ref="A607">IFERROR(INDEX(Data!$A$2:$A$5000,$M607),IF(ROW()=2,"No data",""))</f>
        <v>SIMP-10071179470144</v>
      </c>
      <c r="B607" s="7" t="str" cm="1">
        <f t="array" ref="B607">IFERROR(INDEX(Data!$B$2:$B$5000,$M607),"")</f>
        <v>Simplot SeasonedCrisp Savory Loops 13.6Kg/Ctn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908</v>
      </c>
    </row>
    <row r="608" spans="1:13" x14ac:dyDescent="0.25">
      <c r="A608" s="7" t="str" cm="1">
        <f t="array" ref="A608">IFERROR(INDEX(Data!$A$2:$A$5000,$M608),IF(ROW()=2,"No data",""))</f>
        <v>SIMP-10071179478010</v>
      </c>
      <c r="B608" s="7" t="str" cm="1">
        <f t="array" ref="B608">IFERROR(INDEX(Data!$B$2:$B$5000,$M608),"")</f>
        <v>Seasoned Savory Wedge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909</v>
      </c>
    </row>
    <row r="609" spans="1:13" x14ac:dyDescent="0.25">
      <c r="A609" s="7" t="str" cm="1">
        <f t="array" ref="A609">IFERROR(INDEX(Data!$A$2:$A$5000,$M609),IF(ROW()=2,"No data",""))</f>
        <v>SIMP-10071179479024</v>
      </c>
      <c r="B609" s="7" t="str" cm="1">
        <f t="array" ref="B609">IFERROR(INDEX(Data!$B$2:$B$5000,$M609),"")</f>
        <v>Seasoned Savory Latice (1 Ctn=12.2Kg)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910</v>
      </c>
    </row>
    <row r="610" spans="1:13" x14ac:dyDescent="0.25">
      <c r="A610" s="7" t="str" cm="1">
        <f t="array" ref="A610">IFERROR(INDEX(Data!$A$2:$A$5000,$M610),IF(ROW()=2,"No data",""))</f>
        <v>SIMP-10071179932260</v>
      </c>
      <c r="B610" s="7" t="str" cm="1">
        <f t="array" ref="B610">IFERROR(INDEX(Data!$B$2:$B$5000,$M610),"")</f>
        <v>Simplot Harvest Fresh Avocado Pulp 12/I lb (1 Ctn = 5.44 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911</v>
      </c>
    </row>
    <row r="611" spans="1:13" x14ac:dyDescent="0.25">
      <c r="A611" s="7" t="str" cm="1">
        <f t="array" ref="A611">IFERROR(INDEX(Data!$A$2:$A$5000,$M611),IF(ROW()=2,"No data",""))</f>
        <v>SIMP0.5-10071179004172</v>
      </c>
      <c r="B611" s="7" t="str" cm="1">
        <f t="array" ref="B611">IFERROR(INDEX(Data!$B$2:$B$5000,$M611),"")</f>
        <v>Seasoned JR Buffalos @500gr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912</v>
      </c>
    </row>
    <row r="612" spans="1:13" x14ac:dyDescent="0.25">
      <c r="A612" s="7" t="str" cm="1">
        <f t="array" ref="A612">IFERROR(INDEX(Data!$A$2:$A$5000,$M612),IF(ROW()=2,"No data",""))</f>
        <v>SIMP0.5-10071179022473</v>
      </c>
      <c r="B612" s="7" t="str" cm="1">
        <f t="array" ref="B612">IFERROR(INDEX(Data!$B$2:$B$5000,$M612),"")</f>
        <v>Select Recipe Chunks 6/6 - Skn @500gr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913</v>
      </c>
    </row>
    <row r="613" spans="1:13" x14ac:dyDescent="0.25">
      <c r="A613" s="7" t="str" cm="1">
        <f t="array" ref="A613">IFERROR(INDEX(Data!$A$2:$A$5000,$M613),IF(ROW()=2,"No data",""))</f>
        <v>SIMP0.5-10071179023920</v>
      </c>
      <c r="B613" s="7" t="str" cm="1">
        <f t="array" ref="B613">IFERROR(INDEX(Data!$B$2:$B$5000,$M613),"")</f>
        <v>Select Recipe Fries 1/4" SS 6/4.5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914</v>
      </c>
    </row>
    <row r="614" spans="1:13" x14ac:dyDescent="0.25">
      <c r="A614" s="7" t="str" cm="1">
        <f t="array" ref="A614">IFERROR(INDEX(Data!$A$2:$A$5000,$M614),IF(ROW()=2,"No data",""))</f>
        <v>SIMP0.5-10071179023937</v>
      </c>
      <c r="B614" s="7" t="str" cm="1">
        <f t="array" ref="B614">IFERROR(INDEX(Data!$B$2:$B$5000,$M614),"")</f>
        <v>Select Recipe Fries 3/8" SC 6/5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915</v>
      </c>
    </row>
    <row r="615" spans="1:13" x14ac:dyDescent="0.25">
      <c r="A615" s="7" t="str" cm="1">
        <f t="array" ref="A615">IFERROR(INDEX(Data!$A$2:$A$5000,$M615),IF(ROW()=2,"No data",""))</f>
        <v>SIMP0.5-10071179259312</v>
      </c>
      <c r="B615" s="7" t="str" cm="1">
        <f t="array" ref="B615">IFERROR(INDEX(Data!$B$2:$B$5000,$M615),"")</f>
        <v>Simplot Blue Ribbon SC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916</v>
      </c>
    </row>
    <row r="616" spans="1:13" x14ac:dyDescent="0.25">
      <c r="A616" s="7" t="str" cm="1">
        <f t="array" ref="A616">IFERROR(INDEX(Data!$A$2:$A$5000,$M616),IF(ROW()=2,"No data",""))</f>
        <v>SIMP0.5-10071179283010</v>
      </c>
      <c r="B616" s="7" t="str" cm="1">
        <f t="array" ref="B616">IFERROR(INDEX(Data!$B$2:$B$5000,$M616),"")</f>
        <v>Traditional Form Tiny Triangle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917</v>
      </c>
    </row>
    <row r="617" spans="1:13" x14ac:dyDescent="0.25">
      <c r="A617" s="7" t="str" cm="1">
        <f t="array" ref="A617">IFERROR(INDEX(Data!$A$2:$A$5000,$M617),IF(ROW()=2,"No data",""))</f>
        <v>SIMP0.5-10071179465201</v>
      </c>
      <c r="B617" s="7" t="str" cm="1">
        <f t="array" ref="B617">IFERROR(INDEX(Data!$B$2:$B$5000,$M617),"")</f>
        <v>Blue Ribbon 1/4" SS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918</v>
      </c>
    </row>
    <row r="618" spans="1:13" x14ac:dyDescent="0.25">
      <c r="A618" s="7" t="str" cm="1">
        <f t="array" ref="A618">IFERROR(INDEX(Data!$A$2:$A$5000,$M618),IF(ROW()=2,"No data",""))</f>
        <v>SIMP0.5-10071179478010</v>
      </c>
      <c r="B618" s="7" t="str" cm="1">
        <f t="array" ref="B618">IFERROR(INDEX(Data!$B$2:$B$5000,$M618),"")</f>
        <v>Seasoned Savory Wedge @500g/Pack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919</v>
      </c>
    </row>
    <row r="619" spans="1:13" x14ac:dyDescent="0.25">
      <c r="A619" s="7" t="str" cm="1">
        <f t="array" ref="A619">IFERROR(INDEX(Data!$A$2:$A$5000,$M619),IF(ROW()=2,"No data",""))</f>
        <v>SIMP1-10071179004172</v>
      </c>
      <c r="B619" s="7" t="str" cm="1">
        <f t="array" ref="B619">IFERROR(INDEX(Data!$B$2:$B$5000,$M619),"")</f>
        <v>Seasoned JR Buffalos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920</v>
      </c>
    </row>
    <row r="620" spans="1:13" x14ac:dyDescent="0.25">
      <c r="A620" s="7" t="str" cm="1">
        <f t="array" ref="A620">IFERROR(INDEX(Data!$A$2:$A$5000,$M620),IF(ROW()=2,"No data",""))</f>
        <v>SIMP1-10071179022473</v>
      </c>
      <c r="B620" s="7" t="str" cm="1">
        <f t="array" ref="B620">IFERROR(INDEX(Data!$B$2:$B$5000,$M620),"")</f>
        <v>Select Recipe Chunks 6/6 - Skn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921</v>
      </c>
    </row>
    <row r="621" spans="1:13" x14ac:dyDescent="0.25">
      <c r="A621" s="7" t="str" cm="1">
        <f t="array" ref="A621">IFERROR(INDEX(Data!$A$2:$A$5000,$M621),IF(ROW()=2,"No data",""))</f>
        <v>SIMP1-10071179023920</v>
      </c>
      <c r="B621" s="7" t="str" cm="1">
        <f t="array" ref="B621">IFERROR(INDEX(Data!$B$2:$B$5000,$M621),"")</f>
        <v>Select Recipe Fries 1/4" SS 6/4.5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922</v>
      </c>
    </row>
    <row r="622" spans="1:13" x14ac:dyDescent="0.25">
      <c r="A622" s="7" t="str" cm="1">
        <f t="array" ref="A622">IFERROR(INDEX(Data!$A$2:$A$5000,$M622),IF(ROW()=2,"No data",""))</f>
        <v>SIMP1-10071179023937</v>
      </c>
      <c r="B622" s="7" t="str" cm="1">
        <f t="array" ref="B622">IFERROR(INDEX(Data!$B$2:$B$5000,$M622),"")</f>
        <v>Select Recipe Fries 3/8" SC 6/5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923</v>
      </c>
    </row>
    <row r="623" spans="1:13" x14ac:dyDescent="0.25">
      <c r="A623" s="7" t="str" cm="1">
        <f t="array" ref="A623">IFERROR(INDEX(Data!$A$2:$A$5000,$M623),IF(ROW()=2,"No data",""))</f>
        <v>SIMP1-10071179259312</v>
      </c>
      <c r="B623" s="7" t="str" cm="1">
        <f t="array" ref="B623">IFERROR(INDEX(Data!$B$2:$B$5000,$M623),"")</f>
        <v>Simplot Blue Ribbon SC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924</v>
      </c>
    </row>
    <row r="624" spans="1:13" x14ac:dyDescent="0.25">
      <c r="A624" s="7" t="str" cm="1">
        <f t="array" ref="A624">IFERROR(INDEX(Data!$A$2:$A$5000,$M624),IF(ROW()=2,"No data",""))</f>
        <v>SIMP1-10071179283010</v>
      </c>
      <c r="B624" s="7" t="str" cm="1">
        <f t="array" ref="B624">IFERROR(INDEX(Data!$B$2:$B$5000,$M624),"")</f>
        <v>Traditional Form Tiny Triangle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925</v>
      </c>
    </row>
    <row r="625" spans="1:13" x14ac:dyDescent="0.25">
      <c r="A625" s="7" t="str" cm="1">
        <f t="array" ref="A625">IFERROR(INDEX(Data!$A$2:$A$5000,$M625),IF(ROW()=2,"No data",""))</f>
        <v>SIMP1-10071179465201</v>
      </c>
      <c r="B625" s="7" t="str" cm="1">
        <f t="array" ref="B625">IFERROR(INDEX(Data!$B$2:$B$5000,$M625),"")</f>
        <v>Blue Ribbon 1/4" SS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926</v>
      </c>
    </row>
    <row r="626" spans="1:13" x14ac:dyDescent="0.25">
      <c r="A626" s="7" t="str" cm="1">
        <f t="array" ref="A626">IFERROR(INDEX(Data!$A$2:$A$5000,$M626),IF(ROW()=2,"No data",""))</f>
        <v>SIMP1-10071179478010</v>
      </c>
      <c r="B626" s="7" t="str" cm="1">
        <f t="array" ref="B626">IFERROR(INDEX(Data!$B$2:$B$5000,$M626),"")</f>
        <v>Seasoned Savory Wedge @1Kg/Pack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927</v>
      </c>
    </row>
    <row r="627" spans="1:13" x14ac:dyDescent="0.25">
      <c r="A627" s="7" t="str" cm="1">
        <f t="array" ref="A627">IFERROR(INDEX(Data!$A$2:$A$5000,$M627),IF(ROW()=2,"No data",""))</f>
        <v>SIMPB-10071179004172</v>
      </c>
      <c r="B627" s="7" t="str" cm="1">
        <f t="array" ref="B627">IFERROR(INDEX(Data!$B$2:$B$5000,$M627),"")</f>
        <v>Seasoned JR Buffalos (1 Pack=2.04kg)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928</v>
      </c>
    </row>
    <row r="628" spans="1:13" x14ac:dyDescent="0.25">
      <c r="A628" s="7" t="str" cm="1">
        <f t="array" ref="A628">IFERROR(INDEX(Data!$A$2:$A$5000,$M628),IF(ROW()=2,"No data",""))</f>
        <v>SIMPB-10071179022473</v>
      </c>
      <c r="B628" s="7" t="str" cm="1">
        <f t="array" ref="B628">IFERROR(INDEX(Data!$B$2:$B$5000,$M628),"")</f>
        <v>Select Recipe Chunks 6/6 - Skn (1 Kg = 2.7216 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929</v>
      </c>
    </row>
    <row r="629" spans="1:13" x14ac:dyDescent="0.25">
      <c r="A629" s="7" t="str" cm="1">
        <f t="array" ref="A629">IFERROR(INDEX(Data!$A$2:$A$5000,$M629),IF(ROW()=2,"No data",""))</f>
        <v>SIMPB-10071179023920</v>
      </c>
      <c r="B629" s="7" t="str" cm="1">
        <f t="array" ref="B629">IFERROR(INDEX(Data!$B$2:$B$5000,$M629),"")</f>
        <v>Select Recipe Fries 1/4" SS 6/4.5 (1 Pack = 2.033333 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930</v>
      </c>
    </row>
    <row r="630" spans="1:13" x14ac:dyDescent="0.25">
      <c r="A630" s="7" t="str" cm="1">
        <f t="array" ref="A630">IFERROR(INDEX(Data!$A$2:$A$5000,$M630),IF(ROW()=2,"No data",""))</f>
        <v>SIMPB-10071179023937</v>
      </c>
      <c r="B630" s="7" t="str" cm="1">
        <f t="array" ref="B630">IFERROR(INDEX(Data!$B$2:$B$5000,$M630),"")</f>
        <v>Select Recipe Fries 3/8" SC 6/5 (1 Ctn = 2.266666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931</v>
      </c>
    </row>
    <row r="631" spans="1:13" x14ac:dyDescent="0.25">
      <c r="A631" s="7" t="str" cm="1">
        <f t="array" ref="A631">IFERROR(INDEX(Data!$A$2:$A$5000,$M631),IF(ROW()=2,"No data",""))</f>
        <v>SIMPB-10071179259312</v>
      </c>
      <c r="B631" s="7" t="str" cm="1">
        <f t="array" ref="B631">IFERROR(INDEX(Data!$B$2:$B$5000,$M631),"")</f>
        <v>Simplot Blue Ribbon SC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932</v>
      </c>
    </row>
    <row r="632" spans="1:13" x14ac:dyDescent="0.25">
      <c r="A632" s="7" t="str" cm="1">
        <f t="array" ref="A632">IFERROR(INDEX(Data!$A$2:$A$5000,$M632),IF(ROW()=2,"No data",""))</f>
        <v>SIMPB-10071179259336</v>
      </c>
      <c r="B632" s="7" t="str" cm="1">
        <f t="array" ref="B632">IFERROR(INDEX(Data!$B$2:$B$5000,$M632),"")</f>
        <v>Simplot Blue Ribbon CC (1 Pack=2.266Kg)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933</v>
      </c>
    </row>
    <row r="633" spans="1:13" x14ac:dyDescent="0.25">
      <c r="A633" s="7" t="str" cm="1">
        <f t="array" ref="A633">IFERROR(INDEX(Data!$A$2:$A$5000,$M633),IF(ROW()=2,"No data",""))</f>
        <v>SIMPB-10071179283010</v>
      </c>
      <c r="B633" s="7" t="str" cm="1">
        <f t="array" ref="B633">IFERROR(INDEX(Data!$B$2:$B$5000,$M633),"")</f>
        <v>Traditional Form Tiny Triangle 6/5 (1 Pack = 2.26Kg)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934</v>
      </c>
    </row>
    <row r="634" spans="1:13" x14ac:dyDescent="0.25">
      <c r="A634" s="7" t="str" cm="1">
        <f t="array" ref="A634">IFERROR(INDEX(Data!$A$2:$A$5000,$M634),IF(ROW()=2,"No data",""))</f>
        <v>SIMPB-10071179465201</v>
      </c>
      <c r="B634" s="7" t="str" cm="1">
        <f t="array" ref="B634">IFERROR(INDEX(Data!$B$2:$B$5000,$M634),"")</f>
        <v>Blue Ribbon 1/4" SS (1 Pack=2.7216Kg)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935</v>
      </c>
    </row>
    <row r="635" spans="1:13" x14ac:dyDescent="0.25">
      <c r="A635" s="7" t="str" cm="1">
        <f t="array" ref="A635">IFERROR(INDEX(Data!$A$2:$A$5000,$M635),IF(ROW()=2,"No data",""))</f>
        <v>SIMPB-10071179478010</v>
      </c>
      <c r="B635" s="7" t="str" cm="1">
        <f t="array" ref="B635">IFERROR(INDEX(Data!$B$2:$B$5000,$M635),"")</f>
        <v>Seasoned Savory Wedge (1 Pack=2.266Kg)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936</v>
      </c>
    </row>
    <row r="636" spans="1:13" x14ac:dyDescent="0.25">
      <c r="A636" s="7" t="str" cm="1">
        <f t="array" ref="A636">IFERROR(INDEX(Data!$A$2:$A$5000,$M636),IF(ROW()=2,"No data",""))</f>
        <v>SIMPB-10071179479024</v>
      </c>
      <c r="B636" s="7" t="str" cm="1">
        <f t="array" ref="B636">IFERROR(INDEX(Data!$B$2:$B$5000,$M636),"")</f>
        <v>Seasoned Savory Latice (1 Pack=2.033Kg)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937</v>
      </c>
    </row>
    <row r="637" spans="1:13" x14ac:dyDescent="0.25">
      <c r="A637" s="7" t="str" cm="1">
        <f t="array" ref="A637">IFERROR(INDEX(Data!$A$2:$A$5000,$M637),IF(ROW()=2,"No data",""))</f>
        <v>VFR001</v>
      </c>
      <c r="B637" s="7" t="str" cm="1">
        <f t="array" ref="B637">IFERROR(INDEX(Data!$B$2:$B$5000,$M637),"")</f>
        <v>Edamame Asin/SLB Deluxe (500 gr/pack)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938</v>
      </c>
    </row>
    <row r="638" spans="1:13" x14ac:dyDescent="0.25">
      <c r="A638" s="7" t="str" cm="1">
        <f t="array" ref="A638">IFERROR(INDEX(Data!$A$2:$A$5000,$M638),IF(ROW()=2,"No data",""))</f>
        <v>VFR002</v>
      </c>
      <c r="B638" s="7" t="str" cm="1">
        <f t="array" ref="B638">IFERROR(INDEX(Data!$B$2:$B$5000,$M638),"")</f>
        <v>Edamame Natural/LB Deluxe (500 gr/pack)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939</v>
      </c>
    </row>
    <row r="639" spans="1:13" x14ac:dyDescent="0.25">
      <c r="A639" s="7" t="str" cm="1">
        <f t="array" ref="A639">IFERROR(INDEX(Data!$A$2:$A$5000,$M639),IF(ROW()=2,"No data",""))</f>
        <v>VFR004</v>
      </c>
      <c r="B639" s="7" t="str" cm="1">
        <f t="array" ref="B639">IFERROR(INDEX(Data!$B$2:$B$5000,$M639),"")</f>
        <v>Strawberry Frozen 1 kg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940</v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2026-10-30T00:58:40Z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