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6B5206C0-3074-41BB-B980-EE29ACA51B8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<sst xmlns="http://schemas.openxmlformats.org/spreadsheetml/2006/main" count="4248" uniqueCount="1939">
  <si>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</si>
  <si>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</si>
  <si>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</si>
  <si>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</si>
  <si>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</si>
  <si>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</si>
  <si>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</si>
  <si>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</si>
  <si>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</si>
  <si>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</si>
  <si>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</si>
  <si>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</si>
  <si>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</si>
  <si>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</si>
  <si>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</si>
  <si>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</si>
  <si>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</si>
  <si>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</si>
  <si>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</si>
  <si>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</si>
  <si>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</si>
  <si>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</si>
  <si>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</si>
  <si>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</si>
  <si>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</si>
  <si>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</si>
  <si>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</si>
  <si>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</si>
  <si>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</si>
  <si>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</si>
  <si>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</si>
  <si>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</si>
  <si>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</si>
  <si>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</si>
  <si>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</si>
  <si>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</si>
  <si>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</si>
  <si>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</si>
  <si>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</si>
  <si>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</si>
  <si>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</si>
  <si>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</si>
  <si>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</si>
  <si>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</si>
  <si>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</si>
  <si>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</si>
  <si>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</si>
  <si>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</si>
  <si>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</si>
  <si>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</si>
  <si>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</si>
  <si>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</si>
  <si>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</si>
  <si>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</si>
  <si>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</si>
  <si>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</si>
  <si>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</si>
  <si>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</si>
  <si>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</si>
  <si>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</si>
  <si>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</si>
  <si>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</si>
  <si>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</si>
  <si>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</si>
  <si>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</si>
  <si>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</si>
  <si>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</si>
  <si>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</si>
  <si>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</si>
  <si>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</si>
  <si>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</si>
  <si>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</si>
  <si>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</si>
  <si>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</si>
  <si>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</si>
  <si>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</si>
  <si>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</si>
  <si>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</si>
  <si>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</si>
  <si>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</si>
  <si>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</si>
  <si>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</si>
  <si>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</si>
  <si>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</si>
  <si>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</si>
  <si>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</si>
  <si>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</si>
  <si>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</si>
  <si>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</si>
  <si>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</si>
  <si>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</si>
  <si>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</si>
  <si>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</si>
  <si>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</si>
  <si>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</si>
  <si>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</si>
  <si>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</si>
  <si>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</si>
  <si>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</si>
  <si>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</si>
  <si>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</si>
  <si>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</si>
  <si>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</si>
  <si>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</si>
  <si>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</si>
  <si>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</si>
  <si>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</si>
  <si>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</si>
  <si>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</si>
  <si>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</si>
  <si>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</si>
  <si>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</si>
  <si>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</si>
  <si>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</si>
  <si>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</si>
  <si>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</si>
  <si>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</si>
  <si>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</si>
  <si>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</si>
  <si>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</si>
  <si>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</si>
  <si>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</si>
  <si>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</si>
  <si>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</si>
  <si>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</si>
  <si>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</si>
  <si>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</si>
  <si>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</si>
  <si>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</si>
  <si>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</si>
  <si>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</si>
  <si>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</si>
  <si>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</si>
  <si>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</si>
  <si>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</si>
  <si>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</si>
  <si>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</si>
  <si>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</si>
  <si>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</si>
  <si>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</si>
  <si>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</si>
  <si>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</si>
  <si>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</si>
  <si>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</si>
  <si>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</si>
  <si>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</si>
  <si>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</si>
  <si>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</si>
  <si>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</si>
  <si>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</si>
  <si>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</si>
  <si>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</si>
  <si>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</si>
  <si>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</si>
  <si>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</si>
  <si>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</si>
  <si>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</si>
  <si>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</si>
  <si>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</si>
  <si>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</si>
  <si>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</si>
  <si>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</si>
  <si>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</si>
  <si>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</si>
  <si>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</si>
  <si>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</si>
  <si>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</si>
  <si>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</si>
  <si>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</si>
  <si>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</si>
  <si>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</si>
  <si>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</si>
  <si>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</si>
  <si>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</si>
  <si>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</si>
  <si>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</si>
  <si>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</si>
  <si>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</si>
  <si>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</si>
  <si>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</si>
  <si>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</si>
  <si>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</si>
  <si>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</si>
  <si>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</si>
  <si>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</si>
  <si>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</si>
  <si>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</si>
  <si>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</si>
  <si>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</si>
  <si>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</si>
  <si>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</si>
  <si>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</si>
  <si>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</si>
  <si>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</si>
  <si>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</si>
  <si>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</si>
  <si>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</si>
  <si>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</si>
  <si>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</si>
  <si>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</si>
  <si>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</si>
  <si>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</si>
  <si>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</si>
  <si>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</si>
  <si>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</si>
  <si>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</si>
  <si>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</si>
  <si>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</si>
  <si>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</si>
  <si>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</si>
  <si>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</si>
  <si>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</si>
  <si>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</si>
  <si>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</si>
  <si>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</si>
  <si>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</si>
  <si>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</si>
  <si>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</si>
  <si>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</si>
  <si>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</si>
  <si>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</si>
  <si>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</si>
  <si>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</si>
  <si>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</si>
  <si>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</si>
  <si>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</si>
  <si>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</si>
  <si>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</si>
  <si>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</si>
  <si>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</si>
  <si>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</si>
  <si>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</si>
  <si>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</si>
  <si>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</si>
  <si>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</si>
  <si>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</si>
  <si>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</si>
  <si>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</si>
  <si>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</si>
  <si>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</si>
  <si>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</si>
  <si>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</si>
  <si>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</si>
  <si>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</si>
  <si>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</si>
  <si>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</si>
  <si>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</si>
  <si>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</si>
  <si>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</si>
  <si>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</si>
  <si>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</si>
  <si>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</si>
  <si>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</si>
  <si>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</si>
  <si>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</si>
  <si>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</si>
  <si>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</si>
  <si>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</si>
  <si>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</si>
  <si>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</si>
  <si>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</si>
  <si>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</si>
  <si>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</si>
  <si>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</si>
  <si>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</si>
  <si>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</si>
  <si>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</si>
  <si>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</si>
  <si>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</si>
  <si>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</si>
  <si>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</si>
  <si>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</si>
  <si>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</si>
  <si>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</si>
  <si>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</si>
  <si>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</si>
  <si>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</si>
  <si>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</si>
  <si>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</si>
  <si>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</si>
  <si>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</si>
  <si>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</si>
  <si>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</si>
  <si>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</si>
  <si>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</si>
  <si>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</si>
  <si>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</si>
  <si>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</si>
  <si>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</si>
  <si>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</si>
  <si>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</si>
  <si>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</si>
  <si>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</si>
  <si>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</si>
  <si>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</si>
  <si>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</si>
  <si>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</si>
  <si>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</si>
  <si>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</si>
  <si>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</si>
  <si>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</si>
  <si>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</si>
  <si>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</si>
  <si>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</si>
  <si>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</si>
  <si>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</si>
  <si>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</si>
  <si>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</si>
  <si>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</si>
  <si>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</si>
  <si>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</si>
  <si>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</si>
  <si>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</si>
  <si>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</si>
  <si>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</si>
  <si>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</si>
  <si>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</si>
  <si>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</si>
  <si>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</si>
  <si>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</si>
  <si>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</si>
  <si>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</si>
  <si>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</si>
  <si>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</si>
  <si>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</si>
  <si>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</si>
  <si>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</si>
  <si>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</si>
  <si>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</si>
  <si>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</si>
  <si>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</si>
  <si>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</si>
  <si>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</si>
  <si>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</si>
  <si>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</si>
  <si>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</si>
  <si>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</si>
  <si>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</si>
  <si>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</si>
  <si>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</si>
  <si>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</si>
  <si>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</si>
  <si>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</si>
  <si>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</si>
  <si>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</si>
  <si>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</si>
  <si>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</si>
  <si>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</si>
  <si>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</si>
  <si>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</si>
  <si>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</si>
  <si>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</si>
  <si>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</si>
  <si>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</si>
  <si>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</si>
  <si>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</si>
  <si>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</si>
  <si>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</si>
  <si>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</si>
  <si>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</si>
  <si>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</si>
  <si>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</si>
  <si>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</si>
  <si>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</si>
  <si>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</si>
  <si>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</si>
  <si>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</si>
  <si>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</si>
  <si>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</si>
  <si>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</si>
  <si>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</si>
  <si>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</si>
  <si>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</si>
  <si>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</si>
  <si>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</si>
  <si>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</si>
  <si>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</si>
  <si>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</si>
  <si>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</si>
  <si>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</si>
  <si>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</si>
  <si>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</si>
  <si>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</si>
  <si>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</si>
  <si>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</si>
  <si>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</si>
  <si>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</si>
  <si>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</si>
  <si>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</si>
  <si>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</si>
  <si>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</si>
  <si>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</si>
  <si>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</si>
  <si>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</si>
  <si>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</si>
  <si>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</si>
  <si>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</si>
  <si>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</si>
  <si>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</si>
  <si>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</si>
  <si>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</si>
  <si>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</si>
  <si>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</si>
  <si>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</si>
  <si>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</si>
  <si>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</si>
  <si>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</si>
  <si>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</si>
  <si>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</si>
  <si>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</si>
  <si>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</si>
  <si>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</si>
  <si>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</si>
  <si>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</si>
  <si>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</si>
  <si>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</si>
  <si>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</si>
  <si>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</si>
  <si>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</si>
  <si>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</si>
  <si>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</si>
  <si>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</si>
  <si>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</si>
  <si>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</si>
  <si>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</si>
  <si>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</si>
  <si>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</si>
  <si>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</si>
  <si>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</si>
  <si>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</si>
  <si>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</si>
  <si>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</si>
  <si>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</si>
  <si>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</si>
  <si>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</si>
  <si>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</si>
  <si>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</si>
  <si>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</si>
  <si>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</si>
  <si>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</si>
  <si>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</si>
  <si>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</si>
  <si>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</si>
  <si>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</si>
  <si>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</si>
  <si>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</si>
  <si>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</si>
  <si>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</si>
  <si>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</si>
  <si>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</si>
  <si>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</si>
  <si>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</si>
  <si>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</si>
  <si>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</si>
  <si>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</si>
  <si>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</si>
  <si>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</si>
  <si>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</si>
  <si>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</si>
  <si>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</si>
  <si>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</si>
  <si>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</si>
  <si>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</si>
  <si>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</si>
  <si>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</si>
  <si>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</si>
  <si>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</si>
  <si>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</si>
  <si>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</si>
  <si>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</si>
  <si>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</si>
  <si>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</si>
  <si>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</si>
  <si>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</si>
  <si>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</si>
  <si>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</si>
  <si>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</si>
  <si>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</si>
  <si>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</si>
  <si>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</si>
  <si>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</si>
  <si>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</si>
  <si>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</si>
  <si>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</si>
  <si>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</si>
  <si>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</si>
  <si>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</si>
  <si>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</si>
  <si>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</si>
  <si>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</si>
  <si>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</si>
  <si>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</si>
  <si>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</si>
  <si>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</si>
  <si>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</si>
  <si>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</si>
  <si>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</si>
  <si>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</si>
  <si>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</si>
  <si>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</si>
  <si>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</si>
  <si>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</si>
  <si>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</si>
  <si>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</si>
  <si>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</si>
  <si>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</si>
  <si>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</si>
  <si>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</si>
  <si>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</si>
  <si>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</si>
  <si>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</si>
  <si>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</si>
  <si>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</si>
  <si>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</si>
  <si>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</si>
  <si>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</si>
  <si>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</si>
  <si>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</si>
  <si>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</si>
  <si>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</si>
  <si>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</si>
  <si>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</si>
  <si>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</si>
  <si>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</si>
  <si>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</si>
  <si>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</si>
  <si>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</si>
  <si>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</si>
  <si>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</si>
  <si>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</si>
  <si>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</si>
  <si>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</si>
  <si>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</si>
  <si>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</si>
  <si>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</si>
  <si>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</si>
  <si>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</si>
  <si>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</si>
  <si>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</si>
  <si>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</si>
  <si>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</si>
  <si>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</si>
  <si>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</si>
  <si>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</si>
  <si>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</si>
  <si>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</si>
  <si>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</si>
  <si>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</si>
  <si>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</si>
  <si>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</si>
  <si>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</si>
  <si>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</si>
  <si>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</si>
  <si>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</si>
  <si>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</si>
  <si>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</si>
  <si>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</si>
  <si>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</si>
  <si>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</si>
  <si>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</si>
  <si>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</si>
  <si>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</si>
  <si>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</si>
  <si>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</si>
  <si>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</si>
  <si>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</si>
  <si>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</si>
  <si>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</si>
  <si>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</si>
  <si>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</si>
  <si>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</si>
  <si>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</si>
  <si>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</si>
  <si>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</si>
  <si>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</si>
  <si>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</si>
  <si>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</si>
  <si>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</si>
  <si>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</si>
  <si>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</si>
  <si>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</si>
  <si>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</si>
  <si>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</si>
  <si>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</si>
  <si>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</si>
  <si>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</si>
  <si>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</si>
  <si>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</si>
  <si>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</si>
  <si>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</si>
  <si>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</si>
  <si>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</si>
  <si>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</si>
  <si>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</si>
  <si>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</si>
  <si>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</si>
  <si>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</si>
  <si>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</si>
  <si>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</si>
  <si>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</si>
  <si>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</si>
  <si>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</si>
  <si>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</si>
  <si>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</si>
  <si>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</si>
  <si>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</si>
  <si>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</si>
  <si>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</si>
  <si>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</si>
  <si>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</si>
  <si>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</si>
  <si>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</si>
  <si>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</si>
  <si>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</si>
  <si>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</si>
  <si>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</si>
  <si>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</si>
  <si>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</si>
  <si>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</si>
  <si>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</si>
  <si>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</si>
  <si>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</si>
  <si>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</si>
  <si>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</si>
  <si>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</si>
  <si>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</si>
  <si>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</si>
  <si>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</si>
  <si>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</si>
  <si>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</si>
  <si>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</si>
  <si>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</si>
  <si>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</si>
  <si>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</si>
  <si>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</si>
  <si>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</si>
  <si>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</si>
  <si>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</si>
  <si>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</si>
  <si>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</si>
  <si>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</si>
  <si>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</si>
  <si>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</si>
  <si>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</si>
  <si>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</si>
  <si>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</si>
  <si>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</si>
  <si>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</si>
  <si>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</si>
  <si>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</si>
  <si>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</si>
  <si>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</si>
  <si>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</si>
  <si>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</si>
  <si>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</si>
  <si>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</si>
  <si>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</si>
  <si>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</si>
  <si>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</si>
  <si>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</si>
  <si>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</si>
  <si>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</si>
  <si>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</si>
  <si>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</si>
  <si>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</si>
  <si>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</si>
  <si>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</si>
  <si>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</si>
  <si>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</si>
  <si>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</si>
  <si>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</si>
  <si>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</si>
  <si>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</si>
  <si>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</si>
  <si>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</si>
  <si>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</si>
  <si>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</si>
  <si>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</si>
  <si>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</si>
  <si>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</si>
  <si>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</si>
  <si>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</si>
  <si>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</si>
  <si>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</si>
  <si>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</si>
  <si>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</si>
  <si>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</si>
  <si>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</si>
  <si>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</si>
  <si>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</si>
  <si>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</si>
  <si>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</si>
  <si>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</si>
  <si>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</si>
  <si>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</si>
  <si>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</si>
  <si>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</si>
  <si>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</si>
  <si>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</si>
  <si>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</si>
  <si>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</si>
  <si>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</si>
  <si>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</si>
  <si>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</si>
  <si>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</si>
  <si>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</si>
  <si>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</si>
  <si>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</si>
  <si>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</si>
  <si>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</si>
  <si>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</si>
  <si>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</si>
  <si>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</si>
  <si>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</si>
  <si>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</si>
  <si>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</si>
  <si>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</si>
  <si>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</si>
  <si>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</si>
  <si>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</si>
  <si>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</si>
  <si>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</si>
  <si>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</si>
  <si>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</si>
  <si>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</si>
  <si>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</si>
  <si>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</si>
  <si>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</si>
  <si>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</si>
  <si>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</si>
  <si>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</si>
  <si>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</si>
  <si>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</si>
  <si>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</si>
  <si>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</si>
  <si>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</si>
  <si>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</si>
  <si>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</si>
  <si>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</si>
  <si>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</si>
  <si>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</si>
  <si>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</si>
  <si>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</si>
  <si>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</si>
  <si>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</si>
  <si>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</si>
  <si>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</si>
  <si>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</si>
  <si>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</si>
  <si>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</si>
  <si>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</si>
  <si>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</si>
  <si>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</si>
  <si>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</si>
  <si>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</si>
  <si>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</si>
  <si>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</si>
  <si>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</si>
  <si>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</si>
  <si>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</si>
  <si>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</si>
  <si>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</si>
  <si>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</si>
  <si>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</si>
  <si>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</si>
  <si>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</si>
  <si>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</si>
  <si>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</si>
  <si>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</si>
  <si>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</si>
  <si>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</si>
  <si>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</si>
  <si>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</si>
  <si>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</si>
  <si>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</si>
  <si>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</si>
  <si>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</si>
  <si>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</si>
  <si>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</si>
  <si>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</si>
  <si>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</si>
  <si>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</si>
  <si>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</si>
  <si>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</si>
  <si>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</si>
  <si>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</si>
  <si>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</si>
  <si>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</si>
  <si>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</si>
  <si>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</si>
  <si>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</si>
  <si>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</si>
  <si>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</si>
  <si>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</si>
  <si>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</si>
  <si>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</si>
  <si>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</si>
  <si>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</si>
  <si>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</si>
  <si>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</si>
  <si>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</si>
  <si>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</si>
  <si>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</si>
  <si>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</si>
  <si>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</si>
  <si>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</si>
  <si>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</si>
  <si>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</si>
  <si>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</si>
  <si>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</si>
  <si>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</si>
  <si>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</si>
  <si>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</si>
  <si>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</si>
  <si>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</si>
  <si>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</si>
  <si>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</si>
  <si>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</si>
  <si>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</si>
  <si>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</si>
  <si>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</si>
  <si>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</si>
  <si>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</si>
  <si>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</si>
  <si>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</si>
  <si>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</si>
  <si>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</si>
  <si>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</si>
  <si>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</si>
  <si>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</si>
  <si>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</si>
  <si>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</si>
  <si>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</si>
  <si>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</si>
  <si>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</si>
  <si>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</si>
  <si>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</si>
  <si>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</si>
  <si>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</si>
  <si>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</si>
  <si>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</si>
  <si>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</si>
  <si>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</si>
  <si>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</si>
  <si>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</si>
  <si>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</si>
  <si>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</si>
  <si>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</si>
  <si>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</si>
  <si>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</si>
  <si>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</si>
  <si>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</si>
  <si>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</si>
  <si>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</si>
  <si>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</si>
  <si>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</si>
  <si>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</si>
  <si>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</si>
  <si>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</si>
  <si>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</si>
  <si>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</si>
  <si>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</si>
  <si>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</si>
  <si>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</si>
  <si>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</si>
  <si>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</si>
  <si>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</si>
  <si>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</si>
  <si>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</si>
  <si>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</si>
  <si>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</si>
  <si>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</si>
  <si>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</si>
  <si>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</si>
  <si>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</si>
  <si>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</si>
  <si>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</si>
  <si>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</si>
  <si>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</si>
  <si>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</si>
  <si>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</si>
  <si>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</si>
  <si>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</si>
  <si>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</si>
  <si>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</si>
  <si>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</si>
  <si>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</si>
  <si>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</si>
  <si>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</si>
  <si>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</si>
  <si>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</si>
  <si>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</si>
  <si>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</si>
  <si>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</si>
  <si>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</si>
  <si>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</si>
  <si>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</si>
  <si>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</si>
  <si>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</si>
  <si>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</si>
  <si>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</si>
  <si>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</si>
  <si>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</si>
  <si>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</si>
  <si>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</si>
  <si>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</si>
  <si>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</si>
  <si>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</si>
  <si>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</si>
  <si>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</si>
  <si>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</si>
  <si>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</si>
  <si>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</si>
  <si>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</si>
  <si>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</si>
  <si>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</si>
  <si>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</si>
  <si>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</si>
  <si>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</si>
  <si>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</si>
  <si>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</si>
  <si>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</si>
  <si>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</si>
  <si>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</si>
  <si>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</si>
  <si>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</si>
  <si>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</si>
  <si>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</si>
  <si>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</si>
  <si>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</si>
  <si>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</si>
  <si>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</si>
  <si>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</si>
  <si>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</si>
  <si>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</si>
  <si>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</si>
  <si>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</si>
  <si>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</si>
  <si>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</si>
  <si>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</si>
  <si>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</si>
  <si>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</si>
  <si>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</si>
  <si>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</si>
  <si>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</si>
  <si>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</si>
  <si>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</si>
  <si>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</si>
  <si>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</si>
  <si>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</si>
  <si>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</si>
  <si>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</si>
  <si>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</si>
  <si>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</si>
  <si>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</si>
  <si>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</si>
  <si>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</si>
  <si>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</si>
  <si>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</si>
  <si>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</si>
  <si>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</si>
  <si>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</si>
  <si>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</si>
  <si>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</si>
  <si>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</si>
  <si>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</si>
  <si>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</si>
  <si>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</si>
  <si>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</si>
  <si>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</si>
  <si>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</si>
  <si>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</si>
  <si>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</si>
  <si>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</si>
  <si>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</si>
  <si>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</si>
  <si>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</si>
  <si>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</si>
  <si>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</si>
  <si>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</si>
  <si>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</si>
  <si>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</si>
  <si>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</si>
  <si>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</si>
  <si>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</si>
  <si>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</si>
  <si>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</si>
  <si>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</si>
  <si>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</si>
  <si>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</si>
  <si>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</si>
  <si>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</si>
  <si>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</si>
  <si>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</si>
  <si>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</si>
  <si>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</si>
  <si>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</si>
  <si>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</si>
  <si>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</si>
  <si>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</si>
  <si>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</si>
  <si>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</si>
  <si>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</si>
  <si>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</si>
  <si>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</si>
  <si>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</si>
  <si>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</si>
  <si>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</si>
  <si>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</si>
  <si>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</si>
  <si>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</si>
  <si>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</si>
  <si>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</si>
  <si>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</si>
  <si>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</si>
  <si>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</si>
  <si>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</si>
  <si>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</si>
  <si>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</si>
  <si>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</si>
  <si>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</si>
  <si>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</si>
  <si>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</si>
  <si>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</si>
  <si>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</si>
  <si>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</si>
  <si>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</si>
  <si>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</si>
  <si>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</si>
  <si>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</si>
  <si>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</si>
  <si>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</si>
  <si>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</si>
  <si>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</si>
  <si>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</si>
  <si>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</si>
  <si>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</si>
  <si>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</si>
  <si>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</si>
  <si>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</si>
  <si>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</si>
  <si>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</si>
  <si>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</si>
  <si>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</si>
  <si>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</si>
  <si>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</si>
  <si>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</si>
  <si>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</si>
  <si>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</si>
  <si>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</si>
  <si>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</si>
  <si>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</si>
  <si>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</si>
  <si>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</si>
  <si>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</si>
  <si>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</si>
  <si>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</si>
  <si>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</si>
  <si>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</si>
  <si>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</si>
  <si>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</si>
  <si>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</si>
  <si>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</si>
  <si>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</si>
  <si>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</si>
  <si>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</si>
  <si>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</si>
  <si>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</si>
  <si>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</si>
  <si>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</si>
  <si>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</si>
  <si>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</si>
  <si>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</si>
  <si>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</si>
  <si>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</si>
  <si>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</si>
  <si>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</si>
  <si>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</si>
  <si>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</si>
  <si>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</si>
  <si>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</si>
  <si>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</si>
  <si>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</si>
  <si>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</si>
  <si>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</si>
  <si>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</si>
  <si>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</si>
  <si>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</si>
  <si>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</si>
  <si>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</si>
  <si>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</si>
  <si>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</si>
  <si>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</si>
  <si>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</si>
  <si>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</si>
  <si>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</si>
  <si>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</si>
  <si>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</si>
  <si>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</si>
  <si>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</si>
  <si>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</si>
  <si>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</si>
  <si>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</si>
  <si>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</si>
  <si>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</si>
  <si>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</si>
  <si>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</si>
  <si>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</si>
  <si>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</si>
  <si>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</si>
  <si>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</si>
  <si>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</si>
  <si>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</si>
  <si>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</si>
  <si>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</si>
  <si>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</si>
  <si>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</si>
  <si>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</si>
  <si>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</si>
  <si>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</si>
  <si>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</si>
  <si>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</si>
  <si>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</si>
  <si>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</si>
  <si>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</si>
  <si>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</si>
  <si>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</si>
  <si>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</si>
  <si>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</si>
  <si>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</si>
  <si>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</si>
  <si>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</si>
  <si>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</si>
  <si>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</si>
  <si>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</si>
  <si>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</si>
  <si>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</si>
  <si>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</si>
  <si>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</si>
  <si>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</si>
  <si>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</si>
  <si>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</si>
  <si>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</si>
  <si>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</si>
  <si>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</si>
  <si>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</si>
  <si>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</si>
  <si>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</si>
  <si>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</si>
  <si>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</si>
  <si>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</si>
  <si>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</si>
  <si>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</si>
  <si>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</si>
  <si>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</si>
  <si>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</si>
  <si>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</si>
  <si>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</si>
  <si>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</si>
  <si>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</si>
  <si>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</si>
  <si>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</si>
  <si>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</si>
  <si>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</si>
  <si>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</si>
  <si>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</si>
  <si>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</si>
  <si>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</si>
  <si>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</si>
  <si>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</si>
  <si>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</si>
  <si>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</si>
  <si>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</si>
  <si>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</si>
  <si>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</si>
  <si>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</si>
  <si>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</si>
  <si>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</si>
  <si>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</si>
  <si>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</si>
  <si>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</si>
  <si>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</si>
  <si>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</si>
  <si>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</si>
  <si>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</si>
  <si>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</si>
  <si>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</si>
  <si>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</si>
  <si>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</si>
  <si>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</si>
  <si>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</si>
  <si>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</si>
  <si>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</si>
  <si>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</si>
  <si>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</si>
  <si>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</si>
  <si>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</si>
  <si>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</si>
  <si>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</si>
  <si>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</si>
  <si>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</si>
  <si>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</si>
  <si>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</si>
  <si>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</si>
  <si>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</si>
  <si>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</si>
  <si>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</si>
  <si>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</si>
  <si>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</si>
  <si>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</si>
  <si>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</si>
  <si>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</si>
  <si>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</si>
  <si>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</si>
  <si>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</si>
  <si>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</si>
  <si>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</si>
  <si>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</si>
  <si>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</si>
  <si>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</si>
  <si>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</si>
  <si>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</si>
  <si>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</si>
  <si>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</si>
  <si>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</si>
  <si>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</si>
  <si>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</si>
  <si>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</si>
  <si>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</si>
  <si>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</si>
  <si>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</si>
  <si>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</si>
  <si>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</si>
  <si>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</si>
  <si>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</si>
  <si>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</si>
  <si>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</si>
  <si>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</si>
  <si>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</si>
  <si>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</si>
  <si>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</si>
  <si>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</si>
  <si>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</si>
  <si>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</si>
  <si>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</si>
  <si>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</si>
  <si>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</si>
  <si>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</si>
  <si>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</si>
  <si>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</si>
  <si>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</si>
  <si>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</si>
  <si>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</si>
  <si>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</si>
  <si>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</si>
  <si>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</si>
  <si>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</si>
  <si>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</si>
  <si>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</si>
  <si>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</si>
  <si>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</si>
  <si>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</si>
  <si>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</si>
  <si>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</si>
  <si>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</si>
  <si>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</si>
  <si>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</si>
  <si>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</si>
  <si>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</si>
  <si>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</si>
  <si>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</si>
  <si>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</si>
  <si>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</si>
  <si>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</si>
  <si>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</si>
  <si>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</si>
  <si>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</si>
  <si>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</si>
  <si>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</si>
  <si>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</si>
  <si>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</si>
  <si>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</si>
  <si>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</si>
  <si>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</si>
  <si>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</si>
  <si>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</si>
  <si>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</si>
  <si>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</si>
  <si>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</si>
  <si>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</si>
  <si>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</si>
  <si>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</si>
  <si>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</si>
  <si>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</si>
  <si>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</si>
  <si>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</si>
  <si>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</si>
  <si>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</si>
  <si>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</si>
  <si>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</si>
  <si>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</si>
  <si>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</si>
  <si>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</si>
  <si>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</si>
  <si>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</si>
  <si>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</si>
  <si>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</si>
  <si>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</si>
  <si>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</si>
  <si>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</si>
  <si>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</si>
  <si>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</si>
  <si>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</si>
  <si>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</si>
  <si>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</si>
  <si>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</si>
  <si>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</si>
  <si>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</si>
  <si>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</si>
  <si>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</si>
  <si>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</si>
  <si>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</si>
  <si>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</si>
  <si>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</si>
  <si>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</si>
  <si>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</si>
  <si>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</si>
  <si>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</si>
  <si>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</si>
  <si>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</si>
  <si>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</si>
  <si>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</si>
  <si>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</si>
  <si>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</si>
  <si>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</si>
  <si>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</si>
  <si>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</si>
  <si>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</si>
  <si>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</si>
  <si>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</si>
  <si>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</si>
  <si>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</si>
  <si>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</si>
  <si>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</si>
  <si>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</si>
  <si>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</si>
  <si>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</si>
  <si>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</si>
  <si>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</si>
  <si>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</si>
  <si>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</si>
  <si>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</si>
  <si>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</si>
  <si>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</si>
  <si>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</si>
  <si>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</si>
  <si>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</si>
  <si>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</si>
  <si>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</si>
  <si>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</si>
  <si>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</si>
  <si>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</si>
  <si>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</si>
  <si>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</si>
  <si>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</si>
  <si>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</si>
  <si>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</si>
  <si>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</si>
  <si>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</si>
  <si>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</si>
  <si>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</si>
  <si>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</si>
  <si>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</si>
  <si>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</si>
  <si>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</si>
  <si>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</si>
  <si>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</si>
  <si>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</si>
  <si>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</si>
  <si>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</si>
  <si>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</si>
  <si>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</si>
  <si>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</si>
  <si>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</si>
  <si>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</si>
  <si>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</si>
  <si>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</si>
  <si>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</si>
  <si>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</si>
  <si>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</si>
  <si>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</si>
  <si>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</si>
  <si>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</si>
  <si>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</si>
  <si>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</si>
  <si>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</si>
  <si>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</si>
  <si>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</si>
  <si>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</si>
  <si>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</si>
  <si>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</si>
  <si>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</si>
  <si>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</si>
  <si>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</si>
  <si>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</si>
  <si>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</si>
  <si>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</si>
  <si>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</si>
  <si>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</si>
  <si>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</si>
  <si>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</si>
  <si>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</si>
  <si>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</si>
  <si>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</si>
  <si>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</si>
  <si>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</si>
  <si>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</si>
  <si>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</si>
  <si>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</si>
  <si>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</si>
  <si>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</si>
  <si>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</si>
  <si>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</si>
  <si>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</si>
  <si>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</si>
  <si>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</si>
  <si>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</si>
  <si>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</si>
  <si>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</si>
  <si>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</si>
  <si>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</si>
  <si>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</si>
  <si>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</si>
  <si>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</si>
  <si>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</si>
  <si>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</si>
  <si>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</si>
  <si>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</si>
  <si>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</si>
  <si>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</si>
  <si>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</si>
  <si>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</si>
  <si>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</si>
  <si>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</si>
  <si>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</si>
  <si>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</si>
  <si>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</si>
  <si>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</si>
  <si>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</si>
  <si>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</si>
  <si>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</si>
  <si>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</si>
  <si>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</si>
  <si>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</si>
  <si>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</si>
  <si>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</si>
  <si>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</si>
  <si>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</si>
  <si>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</si>
  <si>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</si>
  <si>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</si>
  <si>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</si>
  <si>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</si>
  <si>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</si>
  <si>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</si>
  <si>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</si>
  <si>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</si>
  <si>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</si>
  <si>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</si>
  <si>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</si>
  <si>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</si>
  <si>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</si>
  <si>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</si>
  <si>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</si>
  <si>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</si>
  <si>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</si>
  <si>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</si>
  <si>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</si>
  <si>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</si>
  <si>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</si>
  <si>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</si>
  <si>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</si>
  <si>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</si>
  <si>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</si>
  <si>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</si>
  <si>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</si>
  <si>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</si>
  <si>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</si>
  <si>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</si>
  <si>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</si>
  <si>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</si>
  <si>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</si>
  <si>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</si>
  <si>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</si>
  <si>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</si>
  <si>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</si>
  <si>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</si>
  <si>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</si>
  <si>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</si>
  <si>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</si>
  <si>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</si>
  <si>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</si>
  <si>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</si>
  <si>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</si>
  <si>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</si>
  <si>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</si>
  <si>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</si>
  <si>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</si>
  <si>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</si>
  <si>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</si>
  <si>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</si>
  <si>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</si>
  <si>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</si>
  <si>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</si>
  <si>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</si>
  <si>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</si>
  <si>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</si>
  <si>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</si>
  <si>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</si>
  <si>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</si>
  <si>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</si>
  <si>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</si>
  <si>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</si>
  <si>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</si>
  <si>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</si>
  <si>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</si>
  <si>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</si>
  <si>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</si>
  <si>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</si>
  <si>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</si>
  <si>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</si>
  <si>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</si>
  <si>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</si>
  <si>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</si>
  <si>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</si>
  <si>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</si>
  <si>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</si>
  <si>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</si>
  <si>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</si>
  <si>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</si>
  <si>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</si>
  <si>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</si>
  <si>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</si>
  <si>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</si>
  <si>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</si>
  <si>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</si>
  <si>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</si>
  <si>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</si>
  <si>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</si>
  <si>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</si>
  <si>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</si>
  <si>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</si>
  <si>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</si>
  <si>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</si>
  <si>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</si>
  <si>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</si>
  <si>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</si>
  <si>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</si>
  <si>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</si>
  <si>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</si>
  <si>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</si>
  <si>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</si>
  <si>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</si>
  <si>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</si>
  <si>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</si>
  <si>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</si>
  <si>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</si>
  <si>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</si>
  <si>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</si>
  <si>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</si>
  <si>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</si>
  <si>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</si>
  <si>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</si>
  <si>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</si>
  <si>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</si>
  <si>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</si>
  <si>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</si>
  <si>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</si>
  <si>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</si>
  <si>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</si>
  <si>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</si>
  <si>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</si>
  <si>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</si>
  <si>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</si>
  <si>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</si>
  <si>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</si>
  <si>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</si>
  <si>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</si>
  <si>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</si>
  <si>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</si>
  <si>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</si>
  <si>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</si>
  <si>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</si>
  <si>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</si>
  <si>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</si>
  <si>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</si>
  <si>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</si>
  <si>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</si>
  <si>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</si>
  <si>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</si>
  <si>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</si>
  <si>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</si>
  <si>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</si>
  <si>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</si>
  <si>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</si>
  <si>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</si>
  <si>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</si>
  <si>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</si>
  <si>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</si>
  <si>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</si>
  <si>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</si>
  <si>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</si>
  <si>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</si>
  <si>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</si>
  <si>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</si>
  <si>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</si>
  <si>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</si>
  <si>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</si>
  <si>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</si>
  <si>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</si>
  <si>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</si>
  <si>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</si>
  <si>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</si>
  <si>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</si>
  <si>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</si>
  <si>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</si>
  <si>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</si>
  <si>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</si>
  <si>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</si>
  <si>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</si>
  <si>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</si>
  <si>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</si>
  <si>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</si>
  <si>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</si>
  <si>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</si>
  <si>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</si>
  <si>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</si>
  <si>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</si>
  <si>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</si>
  <si>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</si>
  <si>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</si>
  <si>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</si>
  <si>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</si>
  <si>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</si>
  <si>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</si>
  <si>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</si>
  <si>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</si>
  <si>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</si>
  <si>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</si>
  <si>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</si>
  <si>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</si>
  <si>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</si>
  <si>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</si>
  <si>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</si>
  <si>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</si>
  <si>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</si>
  <si>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</si>
  <si>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</si>
  <si>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</si>
  <si>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</si>
  <si>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</si>
  <si>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</si>
  <si>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</si>
  <si>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</si>
  <si>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</si>
  <si>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</si>
  <si>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</si>
  <si>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</si>
  <si>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</si>
  <si>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</si>
  <si>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</si>
  <si>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</si>
  <si>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</si>
  <si>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</si>
  <si>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</si>
  <si>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</si>
  <si>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</si>
  <si>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</si>
  <si>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</si>
  <si>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</si>
  <si>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</si>
  <si>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</si>
  <si>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</si>
  <si>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</si>
  <si>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</si>
  <si>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</si>
  <si>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</si>
  <si>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</si>
  <si>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</si>
  <si>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</si>
  <si>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</si>
  <si>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</si>
  <si>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</si>
  <si>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</si>
  <si>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</si>
  <si>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</si>
  <si>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</si>
  <si>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</si>
  <si>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</si>
  <si>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</si>
  <si>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</si>
  <si>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</si>
  <si>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</si>
  <si>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</si>
  <si>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</si>
  <si>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</si>
  <si>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</si>
  <si>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</si>
  <si>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</si>
  <si>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</si>
  <si>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</si>
  <si>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</si>
  <si>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</si>
  <si>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</si>
  <si>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</si>
  <si>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</si>
  <si>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</si>
  <si>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</si>
  <si>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</si>
  <si>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</si>
  <si>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</si>
  <si>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</si>
  <si>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</si>
  <si>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</si>
  <si>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</si>
  <si>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</si>
  <si>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</si>
  <si>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</si>
  <si>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</si>
  <si>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</si>
  <si>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</si>
  <si>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</si>
  <si>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</si>
  <si>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</si>
  <si>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</si>
  <si>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</si>
  <si>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</si>
  <si>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</si>
  <si>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</si>
  <si>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</si>
  <si>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</si>
  <si>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</si>
  <si>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</si>
  <si>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</si>
  <si>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</si>
  <si>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</si>
  <si>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</si>
  <si>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</si>
  <si>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</si>
  <si>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</si>
  <si>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</si>
  <si>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</si>
  <si>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</si>
  <si>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</si>
  <si>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</si>
  <si>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</si>
  <si>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</si>
  <si>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</si>
  <si>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</si>
  <si>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</si>
  <si>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</si>
  <si>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</si>
  <si>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</si>
  <si>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</si>
  <si>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</si>
  <si>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</si>
  <si>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</si>
  <si>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</si>
  <si>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</si>
  <si>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</si>
  <si>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</si>
  <si>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</si>
  <si>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</si>
  <si>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</si>
  <si>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</si>
  <si>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</si>
  <si>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</si>
  <si>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</si>
  <si>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</si>
  <si>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</si>
  <si>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</si>
  <si>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</si>
  <si>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</si>
  <si>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</si>
  <si>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</si>
  <si>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</si>
  <si>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</si>
  <si>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</si>
  <si>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</si>
  <si>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</si>
  <si>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</si>
  <si>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</si>
  <si>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</si>
  <si>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</si>
  <si>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</si>
  <si>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</si>
  <si>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</si>
  <si>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</si>
  <si>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</si>
  <si>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</si>
  <si>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</si>
  <si>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</si>
  <si>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</si>
  <si>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</si>
  <si>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</si>
  <si>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</si>
  <si>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</si>
  <si>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</si>
  <si>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</si>
  <si>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</si>
  <si>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</si>
  <si>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</si>
  <si>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</si>
  <si>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</si>
  <si>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</si>
  <si>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</si>
  <si>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</si>
  <si>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</si>
  <si>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</si>
  <si>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</si>
  <si>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</si>
  <si>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</si>
  <si>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</si>
  <si>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</si>
  <si>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</si>
  <si>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</si>
  <si>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</si>
  <si>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</si>
  <si>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</si>
  <si>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</si>
  <si>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</si>
  <si>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</si>
  <si>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</si>
  <si>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</si>
  <si>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</si>
  <si>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</si>
  <si>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</si>
  <si>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</si>
  <si>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</si>
  <si>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</si>
  <si>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</si>
  <si>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</si>
  <si>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</si>
  <si>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</si>
  <si>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</si>
  <si>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</si>
  <si>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</si>
  <si>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</si>
  <si>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</si>
  <si>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</si>
  <si>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</si>
  <si>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</si>
  <si>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</si>
  <si>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</si>
  <si>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</si>
  <si>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</si>
  <si>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</si>
  <si>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</si>
  <si>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</si>
  <si>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</si>
  <si>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</si>
  <si>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</si>
  <si>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</si>
  <si>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</si>
  <si>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</si>
  <si>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</si>
  <si>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</si>
  <si>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</si>
  <si>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</si>
  <si>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</si>
  <si>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</si>
  <si>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</si>
  <si>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</si>
  <si>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</si>
  <si>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</si>
  <si>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</si>
  <si>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</si>
  <si>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</si>
  <si>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</si>
  <si>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</si>
  <si>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</si>
  <si>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</si>
  <si>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</si>
  <si>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</si>
  <si>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</si>
  <si>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</si>
  <si>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</si>
  <si>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</si>
  <si>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</si>
  <si>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</si>
  <si>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</si>
  <si>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</si>
  <si>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</si>
  <si>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</si>
  <si>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</si>
  <si>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</si>
  <si>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</si>
  <si>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</si>
  <si>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</si>
  <si>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</si>
  <si>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</si>
  <si>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</si>
  <si>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</si>
  <si>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</si>
  <si>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</si>
  <si>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</si>
  <si>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</si>
  <si>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</si>
  <si>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</si>
  <si>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</si>
  <si>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</si>
  <si>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</si>
  <si>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</si>
  <si>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</si>
  <si>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</si>
  <si>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</si>
  <si>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</si>
  <si>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</si>
  <si>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</si>
  <si>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</si>
  <si>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</si>
  <si>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</si>
  <si>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</si>
  <si>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</si>
  <si>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</si>
  <si>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</si>
  <si>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</si>
  <si>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</si>
  <si>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</si>
  <si>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</si>
  <si>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</si>
  <si>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</si>
  <si>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</si>
  <si>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</si>
  <si>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</si>
  <si>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</si>
  <si>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13 Oct 2026</t>
  </si>
  <si>
    <t>Buffer Month (Tgl 1 sd 13 Oct 2026)</t>
  </si>
  <si>
    <t>Buffer Day (Tgl 1 sd 13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</si>
</sst>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I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11.92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3.9E-2</v>
      </c>
      <c r="J6" s="3">
        <v>1.171</v>
      </c>
      <c r="K6" s="2">
        <v>524.62909999999999</v>
      </c>
      <c r="L6" s="3">
        <v>2.2700000000000001E-2</v>
      </c>
      <c r="M6" s="3">
        <v>0.70430000000000004</v>
      </c>
      <c r="N6" s="2">
        <v>9.65</v>
      </c>
      <c r="O6" s="3">
        <v>0.51790000000000003</v>
      </c>
      <c r="P6" s="3">
        <v>16.0581</v>
      </c>
      <c r="Q6" s="11">
        <v>46289</v>
      </c>
      <c r="R6" s="2">
        <v>307.39999999999998</v>
      </c>
      <c r="S6" s="1">
        <v>5924.15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7</v>
      </c>
      <c r="E15" s="2">
        <v>12</v>
      </c>
      <c r="F15" s="2">
        <v>16</v>
      </c>
      <c r="G15" s="2">
        <v>2</v>
      </c>
      <c r="H15" s="2">
        <v>10</v>
      </c>
      <c r="I15" s="3">
        <v>0.7</v>
      </c>
      <c r="J15" s="3">
        <v>21.002099999999999</v>
      </c>
      <c r="K15" s="2">
        <v>4</v>
      </c>
      <c r="L15" s="3">
        <v>1.75</v>
      </c>
      <c r="M15" s="3">
        <v>54.263500000000001</v>
      </c>
      <c r="N15" s="2">
        <v>9</v>
      </c>
      <c r="O15" s="3">
        <v>0.3261</v>
      </c>
      <c r="P15" s="3">
        <v>10.1112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0.41930000000000001</v>
      </c>
      <c r="P19" s="3">
        <v>13.000999999999999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1.4675</v>
      </c>
      <c r="P23" s="3">
        <v>45.513599999999997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8</v>
      </c>
      <c r="O25" s="3">
        <v>5.2400000000000002E-2</v>
      </c>
      <c r="P25" s="3">
        <v>1.6252</v>
      </c>
      <c r="Q25" s="11">
        <v>46303</v>
      </c>
      <c r="R25" s="2">
        <v>3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113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0.75</v>
      </c>
      <c r="J28" s="3">
        <v>22.5</v>
      </c>
      <c r="K28" s="2">
        <v>189</v>
      </c>
      <c r="L28" s="3">
        <v>0.5978</v>
      </c>
      <c r="M28" s="3">
        <v>18.534600000000001</v>
      </c>
      <c r="N28" s="2">
        <v>72</v>
      </c>
      <c r="O28" s="3">
        <v>0.65800000000000003</v>
      </c>
      <c r="P28" s="3">
        <v>20.402999999999999</v>
      </c>
      <c r="Q28" s="11">
        <v>46293</v>
      </c>
      <c r="R28" s="2">
        <v>20</v>
      </c>
      <c r="S28" s="1">
        <v>30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6</v>
      </c>
      <c r="E30" s="2">
        <v>37</v>
      </c>
      <c r="F30" s="2">
        <v>12</v>
      </c>
      <c r="G30" s="2">
        <v>47</v>
      </c>
      <c r="H30" s="2">
        <v>32</v>
      </c>
      <c r="I30" s="3">
        <v>0.1875</v>
      </c>
      <c r="J30" s="3">
        <v>5.6253000000000002</v>
      </c>
      <c r="K30" s="2">
        <v>42</v>
      </c>
      <c r="L30" s="3">
        <v>0.14280000000000001</v>
      </c>
      <c r="M30" s="3">
        <v>4.4286000000000003</v>
      </c>
      <c r="N30" s="2">
        <v>34</v>
      </c>
      <c r="O30" s="3">
        <v>7.3899999999999993E-2</v>
      </c>
      <c r="P30" s="3">
        <v>2.2940999999999998</v>
      </c>
      <c r="Q30" s="11">
        <v>46303</v>
      </c>
      <c r="R30" s="2">
        <v>12</v>
      </c>
      <c r="S30" s="1">
        <v>376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36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0.64670000000000005</v>
      </c>
      <c r="J32" s="3">
        <v>19.401700000000002</v>
      </c>
      <c r="K32" s="2">
        <v>68</v>
      </c>
      <c r="L32" s="3">
        <v>0.52939999999999998</v>
      </c>
      <c r="M32" s="3">
        <v>16.412099999999999</v>
      </c>
      <c r="N32" s="2">
        <v>24</v>
      </c>
      <c r="O32" s="3">
        <v>0.62890000000000001</v>
      </c>
      <c r="P32" s="3">
        <v>19.500499999999999</v>
      </c>
      <c r="Q32" s="11">
        <v>46293</v>
      </c>
      <c r="R32" s="2">
        <v>8</v>
      </c>
      <c r="S32" s="1">
        <v>11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206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0.49709999999999999</v>
      </c>
      <c r="J33" s="3">
        <v>14.9155</v>
      </c>
      <c r="K33" s="2">
        <v>311</v>
      </c>
      <c r="L33" s="3">
        <v>0.6623</v>
      </c>
      <c r="M33" s="3">
        <v>20.533799999999999</v>
      </c>
      <c r="N33" s="2">
        <v>228</v>
      </c>
      <c r="O33" s="3">
        <v>0.37880000000000003</v>
      </c>
      <c r="P33" s="3">
        <v>11.7456</v>
      </c>
      <c r="Q33" s="11">
        <v>46303</v>
      </c>
      <c r="R33" s="2">
        <v>45</v>
      </c>
      <c r="S33" s="1">
        <v>256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1.2579</v>
      </c>
      <c r="P37" s="3">
        <v>39.011699999999998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9</v>
      </c>
      <c r="E38" s="2">
        <v>12</v>
      </c>
      <c r="F38" s="2">
        <v>13</v>
      </c>
      <c r="G38" s="2">
        <v>14</v>
      </c>
      <c r="H38" s="2">
        <v>13</v>
      </c>
      <c r="I38" s="3">
        <v>0.69230000000000003</v>
      </c>
      <c r="J38" s="3">
        <v>20.770800000000001</v>
      </c>
      <c r="K38" s="2">
        <v>12</v>
      </c>
      <c r="L38" s="3">
        <v>0.75</v>
      </c>
      <c r="M38" s="3">
        <v>23.255800000000001</v>
      </c>
      <c r="N38" s="2">
        <v>6</v>
      </c>
      <c r="O38" s="3">
        <v>0.62890000000000001</v>
      </c>
      <c r="P38" s="3">
        <v>19.5016</v>
      </c>
      <c r="Q38" s="11">
        <v>46303</v>
      </c>
      <c r="R38" s="2">
        <v>2</v>
      </c>
      <c r="S38" s="1">
        <v>13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25</v>
      </c>
      <c r="E41" s="2">
        <v>35</v>
      </c>
      <c r="F41" s="2">
        <v>40</v>
      </c>
      <c r="G41" s="2">
        <v>30</v>
      </c>
      <c r="H41" s="2">
        <v>35</v>
      </c>
      <c r="I41" s="3">
        <v>0.71419999999999995</v>
      </c>
      <c r="J41" s="3">
        <v>21.4297</v>
      </c>
      <c r="K41" s="2">
        <v>36</v>
      </c>
      <c r="L41" s="3">
        <v>0.69440000000000002</v>
      </c>
      <c r="M41" s="3">
        <v>21.529399999999999</v>
      </c>
      <c r="N41" s="2">
        <v>10</v>
      </c>
      <c r="O41" s="3">
        <v>1.0482</v>
      </c>
      <c r="P41" s="3">
        <v>32.501300000000001</v>
      </c>
      <c r="Q41" s="11">
        <v>46303</v>
      </c>
      <c r="R41" s="2">
        <v>11</v>
      </c>
      <c r="S41" s="1">
        <v>122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0.85709999999999997</v>
      </c>
      <c r="J46" s="3">
        <v>25.720099999999999</v>
      </c>
      <c r="K46" s="2">
        <v>1</v>
      </c>
      <c r="L46" s="3">
        <v>10</v>
      </c>
      <c r="M46" s="3">
        <v>310.55900000000003</v>
      </c>
      <c r="N46" s="2">
        <v>0</v>
      </c>
      <c r="O46" s="3">
        <v>0</v>
      </c>
      <c r="P46" s="3">
        <v>0</v>
      </c>
      <c r="Q46" s="11">
        <v>46303</v>
      </c>
      <c r="R46" s="2">
        <v>10</v>
      </c>
      <c r="S46" s="1">
        <v>7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5.8701999999999996</v>
      </c>
      <c r="P59" s="3">
        <v>182.05459999999999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22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0.83540000000000003</v>
      </c>
      <c r="J61" s="3">
        <v>25.0655</v>
      </c>
      <c r="K61" s="2">
        <v>8</v>
      </c>
      <c r="L61" s="3">
        <v>2.75</v>
      </c>
      <c r="M61" s="3">
        <v>85.271299999999997</v>
      </c>
      <c r="N61" s="2">
        <v>8</v>
      </c>
      <c r="O61" s="3">
        <v>1.153</v>
      </c>
      <c r="P61" s="3">
        <v>35.754899999999999</v>
      </c>
      <c r="Q61" s="11">
        <v>46303</v>
      </c>
      <c r="R61" s="2">
        <v>9</v>
      </c>
      <c r="S61" s="1">
        <v>10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69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1.2034</v>
      </c>
      <c r="J63" s="3">
        <v>36.104799999999997</v>
      </c>
      <c r="K63" s="2">
        <v>125</v>
      </c>
      <c r="L63" s="3">
        <v>0.55200000000000005</v>
      </c>
      <c r="M63" s="3">
        <v>17.112200000000001</v>
      </c>
      <c r="N63" s="2">
        <v>19</v>
      </c>
      <c r="O63" s="3">
        <v>1.5226999999999999</v>
      </c>
      <c r="P63" s="3">
        <v>47.2117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3.49E-2</v>
      </c>
      <c r="P72" s="3">
        <v>1.0833999999999999</v>
      </c>
      <c r="Q72" s="11">
        <v>46293</v>
      </c>
      <c r="R72" s="2">
        <v>5</v>
      </c>
      <c r="S72" s="1">
        <v>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9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0.79410000000000003</v>
      </c>
      <c r="J74" s="3">
        <v>23.828399999999998</v>
      </c>
      <c r="K74" s="2">
        <v>6</v>
      </c>
      <c r="L74" s="3">
        <v>1.5</v>
      </c>
      <c r="M74" s="3">
        <v>46.511600000000001</v>
      </c>
      <c r="N74" s="2">
        <v>2</v>
      </c>
      <c r="O74" s="3">
        <v>1.8868</v>
      </c>
      <c r="P74" s="3">
        <v>58.517499999999998</v>
      </c>
      <c r="Q74" s="11">
        <v>46303</v>
      </c>
      <c r="R74" s="2">
        <v>11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15</v>
      </c>
      <c r="E79" s="2">
        <v>10</v>
      </c>
      <c r="F79" s="2">
        <v>20</v>
      </c>
      <c r="G79" s="2">
        <v>30</v>
      </c>
      <c r="H79" s="2">
        <v>20</v>
      </c>
      <c r="I79" s="3">
        <v>0.75</v>
      </c>
      <c r="J79" s="3">
        <v>22.502199999999998</v>
      </c>
      <c r="K79" s="2">
        <v>10</v>
      </c>
      <c r="L79" s="3">
        <v>1.5</v>
      </c>
      <c r="M79" s="3">
        <v>46.511600000000001</v>
      </c>
      <c r="N79" s="2">
        <v>5</v>
      </c>
      <c r="O79" s="3">
        <v>1.2579</v>
      </c>
      <c r="P79" s="3">
        <v>39.0015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0</v>
      </c>
      <c r="E80" s="2">
        <v>10</v>
      </c>
      <c r="F80" s="2">
        <v>11</v>
      </c>
      <c r="G80" s="2">
        <v>6</v>
      </c>
      <c r="H80" s="2">
        <v>9</v>
      </c>
      <c r="I80" s="3">
        <v>0</v>
      </c>
      <c r="J80" s="3">
        <v>0</v>
      </c>
      <c r="K80" s="2">
        <v>5</v>
      </c>
      <c r="L80" s="3">
        <v>0</v>
      </c>
      <c r="M80" s="3">
        <v>0</v>
      </c>
      <c r="N80" s="2">
        <v>10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1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145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0.83860000000000001</v>
      </c>
      <c r="P94" s="3">
        <v>26.002099999999999</v>
      </c>
      <c r="Q94" s="11">
        <v>46293</v>
      </c>
      <c r="R94" s="2">
        <v>17</v>
      </c>
      <c r="S94" s="1">
        <v>202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54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0.69820000000000004</v>
      </c>
      <c r="J95" s="3">
        <v>20.948899999999998</v>
      </c>
      <c r="K95" s="2">
        <v>57</v>
      </c>
      <c r="L95" s="3">
        <v>0.94730000000000003</v>
      </c>
      <c r="M95" s="3">
        <v>29.368500000000001</v>
      </c>
      <c r="N95" s="2">
        <v>28</v>
      </c>
      <c r="O95" s="3">
        <v>0.80859999999999999</v>
      </c>
      <c r="P95" s="3">
        <v>25.071899999999999</v>
      </c>
      <c r="Q95" s="11">
        <v>46293</v>
      </c>
      <c r="R95" s="2">
        <v>40</v>
      </c>
      <c r="S95" s="1">
        <v>12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152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0.72840000000000005</v>
      </c>
      <c r="J96" s="3">
        <v>21.853200000000001</v>
      </c>
      <c r="K96" s="2">
        <v>211</v>
      </c>
      <c r="L96" s="3">
        <v>0.72030000000000005</v>
      </c>
      <c r="M96" s="3">
        <v>22.331900000000001</v>
      </c>
      <c r="N96" s="2">
        <v>72</v>
      </c>
      <c r="O96" s="3">
        <v>0.8851</v>
      </c>
      <c r="P96" s="3">
        <v>27.444700000000001</v>
      </c>
      <c r="Q96" s="11">
        <v>46293</v>
      </c>
      <c r="R96" s="2">
        <v>36</v>
      </c>
      <c r="S96" s="1">
        <v>337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0.41930000000000001</v>
      </c>
      <c r="P104" s="3">
        <v>13.0039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5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0.68179999999999996</v>
      </c>
      <c r="J106" s="3">
        <v>20.458200000000001</v>
      </c>
      <c r="K106" s="2">
        <v>1</v>
      </c>
      <c r="L106" s="3">
        <v>5</v>
      </c>
      <c r="M106" s="3">
        <v>155.27950000000001</v>
      </c>
      <c r="N106" s="2">
        <v>2</v>
      </c>
      <c r="O106" s="3">
        <v>1.0482</v>
      </c>
      <c r="P106" s="3">
        <v>32.509700000000002</v>
      </c>
      <c r="Q106" s="11">
        <v>46303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20</v>
      </c>
      <c r="E173" s="2">
        <v>26</v>
      </c>
      <c r="F173" s="2">
        <v>30</v>
      </c>
      <c r="G173" s="2">
        <v>52</v>
      </c>
      <c r="H173" s="2">
        <v>36</v>
      </c>
      <c r="I173" s="3">
        <v>0.55549999999999999</v>
      </c>
      <c r="J173" s="3">
        <v>16.666599999999999</v>
      </c>
      <c r="K173" s="2">
        <v>35</v>
      </c>
      <c r="L173" s="3">
        <v>0.57140000000000002</v>
      </c>
      <c r="M173" s="3">
        <v>17.714700000000001</v>
      </c>
      <c r="N173" s="2">
        <v>20</v>
      </c>
      <c r="O173" s="3">
        <v>0.41930000000000001</v>
      </c>
      <c r="P173" s="3">
        <v>13.000500000000001</v>
      </c>
      <c r="Q173" s="11">
        <v>46301</v>
      </c>
      <c r="R173" s="2">
        <v>40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310</v>
      </c>
      <c r="E175" s="2">
        <v>764</v>
      </c>
      <c r="F175" s="2">
        <v>16</v>
      </c>
      <c r="G175" s="2">
        <v>633</v>
      </c>
      <c r="H175" s="2">
        <v>471</v>
      </c>
      <c r="I175" s="3">
        <v>0.65810000000000002</v>
      </c>
      <c r="J175" s="3">
        <v>19.745200000000001</v>
      </c>
      <c r="K175" s="2">
        <v>571</v>
      </c>
      <c r="L175" s="3">
        <v>0.54290000000000005</v>
      </c>
      <c r="M175" s="3">
        <v>16.830100000000002</v>
      </c>
      <c r="N175" s="2">
        <v>175</v>
      </c>
      <c r="O175" s="3">
        <v>0.74270000000000003</v>
      </c>
      <c r="P175" s="3">
        <v>23.028600000000001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299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0.3392</v>
      </c>
      <c r="J176" s="3">
        <v>10.1777</v>
      </c>
      <c r="K176" s="2">
        <v>888</v>
      </c>
      <c r="L176" s="3">
        <v>0.3367</v>
      </c>
      <c r="M176" s="3">
        <v>10.438000000000001</v>
      </c>
      <c r="N176" s="2">
        <v>201</v>
      </c>
      <c r="O176" s="3">
        <v>0.62370000000000003</v>
      </c>
      <c r="P176" s="3">
        <v>19.3383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0.20960000000000001</v>
      </c>
      <c r="P178" s="3">
        <v>6.5002000000000004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381</v>
      </c>
      <c r="E179" s="2">
        <v>1248</v>
      </c>
      <c r="F179" s="2">
        <v>1277</v>
      </c>
      <c r="G179" s="2">
        <v>1738</v>
      </c>
      <c r="H179" s="2">
        <v>1421</v>
      </c>
      <c r="I179" s="3">
        <v>0.2681</v>
      </c>
      <c r="J179" s="3">
        <v>8.0435999999999996</v>
      </c>
      <c r="K179" s="2">
        <v>2746</v>
      </c>
      <c r="L179" s="3">
        <v>0.13869999999999999</v>
      </c>
      <c r="M179" s="3">
        <v>4.3010999999999999</v>
      </c>
      <c r="N179" s="2">
        <v>513</v>
      </c>
      <c r="O179" s="3">
        <v>0.31140000000000001</v>
      </c>
      <c r="P179" s="3">
        <v>9.6548999999999996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556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0.37840000000000001</v>
      </c>
      <c r="J180" s="3">
        <v>11.3521</v>
      </c>
      <c r="K180" s="2">
        <v>1620</v>
      </c>
      <c r="L180" s="3">
        <v>0.34320000000000001</v>
      </c>
      <c r="M180" s="3">
        <v>10.6395</v>
      </c>
      <c r="N180" s="2">
        <v>712</v>
      </c>
      <c r="O180" s="3">
        <v>0.32740000000000002</v>
      </c>
      <c r="P180" s="3">
        <v>10.1516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85</v>
      </c>
      <c r="E181" s="2">
        <v>410</v>
      </c>
      <c r="F181" s="2">
        <v>514</v>
      </c>
      <c r="G181" s="2">
        <v>681</v>
      </c>
      <c r="H181" s="2">
        <v>535</v>
      </c>
      <c r="I181" s="3">
        <v>0.1588</v>
      </c>
      <c r="J181" s="3">
        <v>4.7663000000000002</v>
      </c>
      <c r="K181" s="2">
        <v>555</v>
      </c>
      <c r="L181" s="3">
        <v>0.15310000000000001</v>
      </c>
      <c r="M181" s="3">
        <v>4.7477</v>
      </c>
      <c r="N181" s="2">
        <v>113</v>
      </c>
      <c r="O181" s="3">
        <v>0.31540000000000001</v>
      </c>
      <c r="P181" s="3">
        <v>9.7787000000000006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91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1.1920999999999999</v>
      </c>
      <c r="J182" s="3">
        <v>35.764800000000001</v>
      </c>
      <c r="K182" s="2">
        <v>196</v>
      </c>
      <c r="L182" s="3">
        <v>0.4642</v>
      </c>
      <c r="M182" s="3">
        <v>14.393000000000001</v>
      </c>
      <c r="N182" s="2">
        <v>27</v>
      </c>
      <c r="O182" s="3">
        <v>1.4131</v>
      </c>
      <c r="P182" s="3">
        <v>43.815300000000001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3.3E-3</v>
      </c>
      <c r="P197" s="3">
        <v>0.104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5289.7700999999997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6.6163999999999996</v>
      </c>
      <c r="J248" s="3">
        <v>198.49340000000001</v>
      </c>
      <c r="K248" s="2">
        <v>0</v>
      </c>
      <c r="L248" s="3">
        <v>0</v>
      </c>
      <c r="M248" s="3">
        <v>0</v>
      </c>
      <c r="N248" s="2">
        <v>372.5299</v>
      </c>
      <c r="O248" s="3">
        <v>5.9538000000000002</v>
      </c>
      <c r="P248" s="3">
        <v>184.5949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0.20960000000000001</v>
      </c>
      <c r="P249" s="3">
        <v>6.5019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1883.7101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44.354100000000003</v>
      </c>
      <c r="J251" s="3">
        <v>1330.6795999999999</v>
      </c>
      <c r="K251" s="2">
        <v>0</v>
      </c>
      <c r="L251" s="3">
        <v>0</v>
      </c>
      <c r="M251" s="3">
        <v>0</v>
      </c>
      <c r="N251" s="2">
        <v>69.389799999999994</v>
      </c>
      <c r="O251" s="3">
        <v>11.3826</v>
      </c>
      <c r="P251" s="3">
        <v>352.91329999999999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2576</v>
      </c>
      <c r="E255" s="2">
        <v>0</v>
      </c>
      <c r="F255" s="2">
        <v>585</v>
      </c>
      <c r="G255" s="2">
        <v>1850</v>
      </c>
      <c r="H255" s="2">
        <v>1217.5</v>
      </c>
      <c r="I255" s="3">
        <v>2.1158000000000001</v>
      </c>
      <c r="J255" s="3">
        <v>63.474299999999999</v>
      </c>
      <c r="K255" s="2">
        <v>3</v>
      </c>
      <c r="L255" s="3">
        <v>858.66660000000002</v>
      </c>
      <c r="M255" s="3">
        <v>26639.089899999999</v>
      </c>
      <c r="N255" s="2">
        <v>54</v>
      </c>
      <c r="O255" s="3">
        <v>20.002099999999999</v>
      </c>
      <c r="P255" s="3">
        <v>620.15499999999997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956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1.476</v>
      </c>
      <c r="J257" s="3">
        <v>44.282200000000003</v>
      </c>
      <c r="K257" s="2">
        <v>0</v>
      </c>
      <c r="L257" s="3">
        <v>0</v>
      </c>
      <c r="M257" s="3">
        <v>0</v>
      </c>
      <c r="N257" s="2">
        <v>89</v>
      </c>
      <c r="O257" s="3">
        <v>4.5038999999999998</v>
      </c>
      <c r="P257" s="3">
        <v>139.64150000000001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14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0.59150000000000003</v>
      </c>
      <c r="J265" s="3">
        <v>17.7484</v>
      </c>
      <c r="K265" s="2">
        <v>29</v>
      </c>
      <c r="L265" s="3">
        <v>0.48270000000000002</v>
      </c>
      <c r="M265" s="3">
        <v>14.966799999999999</v>
      </c>
      <c r="N265" s="2">
        <v>10</v>
      </c>
      <c r="O265" s="3">
        <v>0.58699999999999997</v>
      </c>
      <c r="P265" s="3">
        <v>18.200700000000001</v>
      </c>
      <c r="Q265" s="11">
        <v>46303</v>
      </c>
      <c r="R265" s="2">
        <v>7</v>
      </c>
      <c r="S265" s="1">
        <v>27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2.7900000000000001E-2</v>
      </c>
      <c r="P266" s="3">
        <v>0.86670000000000003</v>
      </c>
      <c r="Q266" s="11">
        <v>46303</v>
      </c>
      <c r="R266" s="2">
        <v>9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106</v>
      </c>
      <c r="E272" s="2">
        <v>159</v>
      </c>
      <c r="F272" s="2">
        <v>28</v>
      </c>
      <c r="G272" s="2">
        <v>47</v>
      </c>
      <c r="H272" s="2">
        <v>78</v>
      </c>
      <c r="I272" s="3">
        <v>1.3589</v>
      </c>
      <c r="J272" s="3">
        <v>40.769199999999998</v>
      </c>
      <c r="K272" s="2">
        <v>97</v>
      </c>
      <c r="L272" s="3">
        <v>1.0927</v>
      </c>
      <c r="M272" s="3">
        <v>33.876600000000003</v>
      </c>
      <c r="N272" s="2">
        <v>34</v>
      </c>
      <c r="O272" s="3">
        <v>1.3071999999999999</v>
      </c>
      <c r="P272" s="3">
        <v>40.530700000000003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59</v>
      </c>
      <c r="E273" s="2">
        <v>59</v>
      </c>
      <c r="F273" s="2">
        <v>4</v>
      </c>
      <c r="G273" s="2">
        <v>21</v>
      </c>
      <c r="H273" s="2">
        <v>28</v>
      </c>
      <c r="I273" s="3">
        <v>2.1071</v>
      </c>
      <c r="J273" s="3">
        <v>63.216500000000003</v>
      </c>
      <c r="K273" s="2">
        <v>56</v>
      </c>
      <c r="L273" s="3">
        <v>1.0535000000000001</v>
      </c>
      <c r="M273" s="3">
        <v>32.6616</v>
      </c>
      <c r="N273" s="2">
        <v>20</v>
      </c>
      <c r="O273" s="3">
        <v>1.2369000000000001</v>
      </c>
      <c r="P273" s="3">
        <v>38.351500000000001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87</v>
      </c>
      <c r="E278" s="2">
        <v>35</v>
      </c>
      <c r="F278" s="2">
        <v>0</v>
      </c>
      <c r="G278" s="2">
        <v>15</v>
      </c>
      <c r="H278" s="2">
        <v>25</v>
      </c>
      <c r="I278" s="3">
        <v>3.48</v>
      </c>
      <c r="J278" s="3">
        <v>104.4041</v>
      </c>
      <c r="K278" s="2">
        <v>0</v>
      </c>
      <c r="L278" s="3">
        <v>0</v>
      </c>
      <c r="M278" s="3">
        <v>0</v>
      </c>
      <c r="N278" s="2">
        <v>4</v>
      </c>
      <c r="O278" s="3">
        <v>9.1196999999999999</v>
      </c>
      <c r="P278" s="3">
        <v>282.83479999999997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76</v>
      </c>
      <c r="E281" s="2">
        <v>43</v>
      </c>
      <c r="F281" s="2">
        <v>0</v>
      </c>
      <c r="G281" s="2">
        <v>20</v>
      </c>
      <c r="H281" s="2">
        <v>31.5</v>
      </c>
      <c r="I281" s="3">
        <v>2.4125999999999999</v>
      </c>
      <c r="J281" s="3">
        <v>72.380899999999997</v>
      </c>
      <c r="K281" s="2">
        <v>0</v>
      </c>
      <c r="L281" s="3">
        <v>0</v>
      </c>
      <c r="M281" s="3">
        <v>0</v>
      </c>
      <c r="N281" s="2">
        <v>49</v>
      </c>
      <c r="O281" s="3">
        <v>0.65029999999999999</v>
      </c>
      <c r="P281" s="3">
        <v>20.163399999999999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125</v>
      </c>
      <c r="E282" s="2">
        <v>8</v>
      </c>
      <c r="F282" s="2">
        <v>0</v>
      </c>
      <c r="G282" s="2">
        <v>29</v>
      </c>
      <c r="H282" s="2">
        <v>18.5</v>
      </c>
      <c r="I282" s="3">
        <v>6.7567000000000004</v>
      </c>
      <c r="J282" s="3">
        <v>202.72460000000001</v>
      </c>
      <c r="K282" s="2">
        <v>3</v>
      </c>
      <c r="L282" s="3">
        <v>41.666600000000003</v>
      </c>
      <c r="M282" s="3">
        <v>1292.6577</v>
      </c>
      <c r="N282" s="2">
        <v>9</v>
      </c>
      <c r="O282" s="3">
        <v>5.8235999999999999</v>
      </c>
      <c r="P282" s="3">
        <v>180.5575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3.3544</v>
      </c>
      <c r="P288" s="3">
        <v>104.0312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24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0.1434</v>
      </c>
      <c r="J290" s="3">
        <v>4.3028000000000004</v>
      </c>
      <c r="K290" s="2">
        <v>108</v>
      </c>
      <c r="L290" s="3">
        <v>0.22220000000000001</v>
      </c>
      <c r="M290" s="3">
        <v>6.8890000000000002</v>
      </c>
      <c r="N290" s="2">
        <v>94</v>
      </c>
      <c r="O290" s="3">
        <v>0.107</v>
      </c>
      <c r="P290" s="3">
        <v>3.3191000000000002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17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0.3</v>
      </c>
      <c r="J291" s="3">
        <v>9.0004000000000008</v>
      </c>
      <c r="K291" s="2">
        <v>65</v>
      </c>
      <c r="L291" s="3">
        <v>0.26150000000000001</v>
      </c>
      <c r="M291" s="3">
        <v>8.1079000000000008</v>
      </c>
      <c r="N291" s="2">
        <v>42</v>
      </c>
      <c r="O291" s="3">
        <v>0.16969999999999999</v>
      </c>
      <c r="P291" s="3">
        <v>5.2619999999999996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5</v>
      </c>
      <c r="E292" s="2">
        <v>134</v>
      </c>
      <c r="F292" s="2">
        <v>0</v>
      </c>
      <c r="G292" s="2">
        <v>2</v>
      </c>
      <c r="H292" s="2">
        <v>68</v>
      </c>
      <c r="I292" s="3">
        <v>7.3499999999999996E-2</v>
      </c>
      <c r="J292" s="3">
        <v>2.2059000000000002</v>
      </c>
      <c r="K292" s="2">
        <v>0</v>
      </c>
      <c r="L292" s="3">
        <v>0</v>
      </c>
      <c r="M292" s="3">
        <v>0</v>
      </c>
      <c r="N292" s="2">
        <v>2</v>
      </c>
      <c r="O292" s="3">
        <v>1.0482</v>
      </c>
      <c r="P292" s="3">
        <v>32.509700000000002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4</v>
      </c>
      <c r="E293" s="2">
        <v>28</v>
      </c>
      <c r="F293" s="2">
        <v>0</v>
      </c>
      <c r="G293" s="2">
        <v>32</v>
      </c>
      <c r="H293" s="2">
        <v>30</v>
      </c>
      <c r="I293" s="3">
        <v>0.1333</v>
      </c>
      <c r="J293" s="3">
        <v>4</v>
      </c>
      <c r="K293" s="2">
        <v>0</v>
      </c>
      <c r="L293" s="3">
        <v>0</v>
      </c>
      <c r="M293" s="3">
        <v>0</v>
      </c>
      <c r="N293" s="2">
        <v>24</v>
      </c>
      <c r="O293" s="3">
        <v>6.9800000000000001E-2</v>
      </c>
      <c r="P293" s="3">
        <v>2.1667000000000001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6</v>
      </c>
      <c r="E294" s="2">
        <v>172</v>
      </c>
      <c r="F294" s="2">
        <v>0</v>
      </c>
      <c r="G294" s="2">
        <v>113</v>
      </c>
      <c r="H294" s="2">
        <v>142.5</v>
      </c>
      <c r="I294" s="3">
        <v>4.2099999999999999E-2</v>
      </c>
      <c r="J294" s="3">
        <v>1.2630999999999999</v>
      </c>
      <c r="K294" s="2">
        <v>14</v>
      </c>
      <c r="L294" s="3">
        <v>0.42849999999999999</v>
      </c>
      <c r="M294" s="3">
        <v>13.286</v>
      </c>
      <c r="N294" s="2">
        <v>121</v>
      </c>
      <c r="O294" s="3">
        <v>2.07E-2</v>
      </c>
      <c r="P294" s="3">
        <v>0.64459999999999995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59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5.7096</v>
      </c>
      <c r="J297" s="3">
        <v>171.3124</v>
      </c>
      <c r="K297" s="2">
        <v>0</v>
      </c>
      <c r="L297" s="3">
        <v>0</v>
      </c>
      <c r="M297" s="3">
        <v>0</v>
      </c>
      <c r="N297" s="2">
        <v>9</v>
      </c>
      <c r="O297" s="3">
        <v>2.7486999999999999</v>
      </c>
      <c r="P297" s="3">
        <v>85.223100000000002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15</v>
      </c>
      <c r="E300" s="2">
        <v>23</v>
      </c>
      <c r="F300" s="2">
        <v>5</v>
      </c>
      <c r="G300" s="2">
        <v>17</v>
      </c>
      <c r="H300" s="2">
        <v>15</v>
      </c>
      <c r="I300" s="3">
        <v>1</v>
      </c>
      <c r="J300" s="3">
        <v>30</v>
      </c>
      <c r="K300" s="2">
        <v>9</v>
      </c>
      <c r="L300" s="3">
        <v>1.6666000000000001</v>
      </c>
      <c r="M300" s="3">
        <v>51.6706</v>
      </c>
      <c r="N300" s="2">
        <v>1</v>
      </c>
      <c r="O300" s="3">
        <v>6.2895000000000003</v>
      </c>
      <c r="P300" s="3">
        <v>195.05850000000001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6.2799999999999995E-2</v>
      </c>
      <c r="P301" s="3">
        <v>1.95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0.1467</v>
      </c>
      <c r="P302" s="3">
        <v>4.5500999999999996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193</v>
      </c>
      <c r="E306" s="2">
        <v>39</v>
      </c>
      <c r="F306" s="2">
        <v>31</v>
      </c>
      <c r="G306" s="2">
        <v>50</v>
      </c>
      <c r="H306" s="2">
        <v>40</v>
      </c>
      <c r="I306" s="3">
        <v>4.8250000000000002</v>
      </c>
      <c r="J306" s="3">
        <v>144.75360000000001</v>
      </c>
      <c r="K306" s="2">
        <v>5</v>
      </c>
      <c r="L306" s="3">
        <v>38.6</v>
      </c>
      <c r="M306" s="3">
        <v>1197.2704000000001</v>
      </c>
      <c r="N306" s="2">
        <v>23</v>
      </c>
      <c r="O306" s="3">
        <v>3.5184000000000002</v>
      </c>
      <c r="P306" s="3">
        <v>109.08880000000001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4.65E-2</v>
      </c>
      <c r="P308" s="3">
        <v>1.4443999999999999</v>
      </c>
      <c r="Q308" s="11">
        <v>46258</v>
      </c>
      <c r="R308" s="2">
        <v>10</v>
      </c>
      <c r="S308" s="1">
        <v>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0.27950000000000003</v>
      </c>
      <c r="P310" s="3">
        <v>8.6672999999999991</v>
      </c>
      <c r="Q310" s="11">
        <v>46258</v>
      </c>
      <c r="R310" s="2">
        <v>20</v>
      </c>
      <c r="S310" s="1">
        <v>10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0.51239999999999997</v>
      </c>
      <c r="P311" s="3">
        <v>15.888999999999999</v>
      </c>
      <c r="Q311" s="11">
        <v>46258</v>
      </c>
      <c r="R311" s="2">
        <v>20</v>
      </c>
      <c r="S311" s="1">
        <v>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0.83860000000000001</v>
      </c>
      <c r="P312" s="3">
        <v>26.0078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0.62890000000000001</v>
      </c>
      <c r="P313" s="3">
        <v>19.505800000000001</v>
      </c>
      <c r="Q313" s="11">
        <v>46248</v>
      </c>
      <c r="R313" s="2">
        <v>3</v>
      </c>
      <c r="S313" s="1">
        <v>2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18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0.51919999999999999</v>
      </c>
      <c r="J316" s="3">
        <v>15.5776</v>
      </c>
      <c r="K316" s="2">
        <v>55</v>
      </c>
      <c r="L316" s="3">
        <v>0.32719999999999999</v>
      </c>
      <c r="M316" s="3">
        <v>10.145899999999999</v>
      </c>
      <c r="N316" s="2">
        <v>47</v>
      </c>
      <c r="O316" s="3">
        <v>0.1605</v>
      </c>
      <c r="P316" s="3">
        <v>4.9787999999999997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0.1048</v>
      </c>
      <c r="P320" s="3">
        <v>3.2501000000000002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1.9916</v>
      </c>
      <c r="P321" s="3">
        <v>61.768500000000003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84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1.7609999999999999</v>
      </c>
      <c r="P330" s="3">
        <v>54.6021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178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1.6738999999999999</v>
      </c>
      <c r="J331" s="3">
        <v>50.22</v>
      </c>
      <c r="K331" s="2">
        <v>0</v>
      </c>
      <c r="L331" s="3">
        <v>0</v>
      </c>
      <c r="M331" s="3">
        <v>0</v>
      </c>
      <c r="N331" s="2">
        <v>24</v>
      </c>
      <c r="O331" s="3">
        <v>3.1097999999999999</v>
      </c>
      <c r="P331" s="3">
        <v>96.419399999999996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66</v>
      </c>
      <c r="E334" s="2">
        <v>25</v>
      </c>
      <c r="F334" s="2">
        <v>53</v>
      </c>
      <c r="G334" s="2">
        <v>24</v>
      </c>
      <c r="H334" s="2">
        <v>34</v>
      </c>
      <c r="I334" s="3">
        <v>1.9411</v>
      </c>
      <c r="J334" s="3">
        <v>58.237000000000002</v>
      </c>
      <c r="K334" s="2">
        <v>0</v>
      </c>
      <c r="L334" s="3">
        <v>0</v>
      </c>
      <c r="M334" s="3">
        <v>0</v>
      </c>
      <c r="N334" s="2">
        <v>24</v>
      </c>
      <c r="O334" s="3">
        <v>1.153</v>
      </c>
      <c r="P334" s="3">
        <v>35.750999999999998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3079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6.2622999999999998</v>
      </c>
      <c r="J341" s="3">
        <v>187.87219999999999</v>
      </c>
      <c r="K341" s="2">
        <v>475</v>
      </c>
      <c r="L341" s="3">
        <v>6.4821</v>
      </c>
      <c r="M341" s="3">
        <v>200.94630000000001</v>
      </c>
      <c r="N341" s="2">
        <v>200</v>
      </c>
      <c r="O341" s="3">
        <v>6.4550999999999998</v>
      </c>
      <c r="P341" s="3">
        <v>200.1352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1950</v>
      </c>
      <c r="E342" s="2">
        <v>2625</v>
      </c>
      <c r="F342" s="2">
        <v>2275</v>
      </c>
      <c r="G342" s="2">
        <v>1925</v>
      </c>
      <c r="H342" s="2">
        <v>2275</v>
      </c>
      <c r="I342" s="3">
        <v>0.85709999999999997</v>
      </c>
      <c r="J342" s="3">
        <v>25.714200000000002</v>
      </c>
      <c r="K342" s="2">
        <v>650</v>
      </c>
      <c r="L342" s="3">
        <v>3</v>
      </c>
      <c r="M342" s="3">
        <v>93.000100000000003</v>
      </c>
      <c r="N342" s="2">
        <v>500</v>
      </c>
      <c r="O342" s="3">
        <v>1.6352</v>
      </c>
      <c r="P342" s="3">
        <v>50.7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265.9402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1.2596000000000001</v>
      </c>
      <c r="J343" s="3">
        <v>37.788400000000003</v>
      </c>
      <c r="K343" s="2">
        <v>211.7697</v>
      </c>
      <c r="L343" s="3">
        <v>1.2557</v>
      </c>
      <c r="M343" s="3">
        <v>38.930199999999999</v>
      </c>
      <c r="N343" s="2">
        <v>34.559800000000003</v>
      </c>
      <c r="O343" s="3">
        <v>3.2265000000000001</v>
      </c>
      <c r="P343" s="3">
        <v>100.0376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700.81989999999996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4.9241999999999999</v>
      </c>
      <c r="J344" s="3">
        <v>147.73070000000001</v>
      </c>
      <c r="K344" s="2">
        <v>159.36969999999999</v>
      </c>
      <c r="L344" s="3">
        <v>4.3974000000000002</v>
      </c>
      <c r="M344" s="3">
        <v>136.32239999999999</v>
      </c>
      <c r="N344" s="2">
        <v>34.479999999999997</v>
      </c>
      <c r="O344" s="3">
        <v>8.5223999999999993</v>
      </c>
      <c r="P344" s="3">
        <v>264.23099999999999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10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0.9677</v>
      </c>
      <c r="J345" s="3">
        <v>29.036000000000001</v>
      </c>
      <c r="K345" s="2">
        <v>4</v>
      </c>
      <c r="L345" s="3">
        <v>2.5</v>
      </c>
      <c r="M345" s="3">
        <v>77.519300000000001</v>
      </c>
      <c r="N345" s="2">
        <v>1</v>
      </c>
      <c r="O345" s="3">
        <v>4.1929999999999996</v>
      </c>
      <c r="P345" s="3">
        <v>130.03899999999999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41.439900000000002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0.27500000000000002</v>
      </c>
      <c r="J348" s="3">
        <v>8.2500999999999998</v>
      </c>
      <c r="K348" s="2">
        <v>0</v>
      </c>
      <c r="L348" s="3">
        <v>0</v>
      </c>
      <c r="M348" s="3">
        <v>0</v>
      </c>
      <c r="N348" s="2">
        <v>110.66</v>
      </c>
      <c r="O348" s="3">
        <v>0.157</v>
      </c>
      <c r="P348" s="3">
        <v>4.8681999999999999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2.7254</v>
      </c>
      <c r="P349" s="3">
        <v>84.525300000000001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856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3.7652999999999999</v>
      </c>
      <c r="J367" s="3">
        <v>112.96299999999999</v>
      </c>
      <c r="K367" s="2">
        <v>223</v>
      </c>
      <c r="L367" s="3">
        <v>3.8384999999999998</v>
      </c>
      <c r="M367" s="3">
        <v>118.99630000000001</v>
      </c>
      <c r="N367" s="2">
        <v>109</v>
      </c>
      <c r="O367" s="3">
        <v>3.2928000000000002</v>
      </c>
      <c r="P367" s="3">
        <v>102.0919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14035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16.505199999999999</v>
      </c>
      <c r="J368" s="3">
        <v>495.15949999999998</v>
      </c>
      <c r="K368" s="2">
        <v>837</v>
      </c>
      <c r="L368" s="3">
        <v>16.7682</v>
      </c>
      <c r="M368" s="3">
        <v>519.81479999999999</v>
      </c>
      <c r="N368" s="2">
        <v>289</v>
      </c>
      <c r="O368" s="3">
        <v>20.3628</v>
      </c>
      <c r="P368" s="3">
        <v>631.33410000000003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9</v>
      </c>
      <c r="E371" s="2">
        <v>80</v>
      </c>
      <c r="F371" s="2">
        <v>556</v>
      </c>
      <c r="G371" s="2">
        <v>345</v>
      </c>
      <c r="H371" s="2">
        <v>327</v>
      </c>
      <c r="I371" s="3">
        <v>2.75E-2</v>
      </c>
      <c r="J371" s="3">
        <v>0.8256</v>
      </c>
      <c r="K371" s="2">
        <v>695</v>
      </c>
      <c r="L371" s="3">
        <v>1.29E-2</v>
      </c>
      <c r="M371" s="3">
        <v>0.40139999999999998</v>
      </c>
      <c r="N371" s="2">
        <v>164</v>
      </c>
      <c r="O371" s="3">
        <v>2.3E-2</v>
      </c>
      <c r="P371" s="3">
        <v>0.71340000000000003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803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1.2197</v>
      </c>
      <c r="J372" s="3">
        <v>36.592399999999998</v>
      </c>
      <c r="K372" s="2">
        <v>172</v>
      </c>
      <c r="L372" s="3">
        <v>4.6685999999999996</v>
      </c>
      <c r="M372" s="3">
        <v>144.72900000000001</v>
      </c>
      <c r="N372" s="2">
        <v>76</v>
      </c>
      <c r="O372" s="3">
        <v>4.4302000000000001</v>
      </c>
      <c r="P372" s="3">
        <v>137.35650000000001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786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0.70340000000000003</v>
      </c>
      <c r="J373" s="3">
        <v>21.1038</v>
      </c>
      <c r="K373" s="2">
        <v>421</v>
      </c>
      <c r="L373" s="3">
        <v>1.8669</v>
      </c>
      <c r="M373" s="3">
        <v>57.876600000000003</v>
      </c>
      <c r="N373" s="2">
        <v>75</v>
      </c>
      <c r="O373" s="3">
        <v>4.3941999999999997</v>
      </c>
      <c r="P373" s="3">
        <v>136.2407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2.0964999999999998</v>
      </c>
      <c r="P376" s="3">
        <v>65.019499999999994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0.41930000000000001</v>
      </c>
      <c r="P378" s="3">
        <v>13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50.945500000000003</v>
      </c>
      <c r="P379" s="3">
        <v>1579.9739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2.7092999999999998</v>
      </c>
      <c r="P380" s="3">
        <v>84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4</v>
      </c>
      <c r="E382" s="2">
        <v>35</v>
      </c>
      <c r="F382" s="2">
        <v>48</v>
      </c>
      <c r="G382" s="2">
        <v>25</v>
      </c>
      <c r="H382" s="2">
        <v>36</v>
      </c>
      <c r="I382" s="3">
        <v>0.1111</v>
      </c>
      <c r="J382" s="3">
        <v>3.3332999999999999</v>
      </c>
      <c r="K382" s="2">
        <v>76</v>
      </c>
      <c r="L382" s="3">
        <v>5.2600000000000001E-2</v>
      </c>
      <c r="M382" s="3">
        <v>1.6315</v>
      </c>
      <c r="N382" s="2">
        <v>12</v>
      </c>
      <c r="O382" s="3">
        <v>0.13969999999999999</v>
      </c>
      <c r="P382" s="3">
        <v>4.3335999999999997</v>
      </c>
      <c r="Q382" s="11">
        <v>46273</v>
      </c>
      <c r="R382" s="2">
        <v>10</v>
      </c>
      <c r="S382" s="1">
        <v>60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1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1.23E-2</v>
      </c>
      <c r="J383" s="3">
        <v>0.37190000000000001</v>
      </c>
      <c r="K383" s="2">
        <v>149</v>
      </c>
      <c r="L383" s="3">
        <v>6.7000000000000002E-3</v>
      </c>
      <c r="M383" s="3">
        <v>0.20799999999999999</v>
      </c>
      <c r="N383" s="2">
        <v>20</v>
      </c>
      <c r="O383" s="3">
        <v>2.0899999999999998E-2</v>
      </c>
      <c r="P383" s="3">
        <v>0.65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151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0.56689999999999996</v>
      </c>
      <c r="J410" s="3">
        <v>17.008900000000001</v>
      </c>
      <c r="K410" s="2">
        <v>371</v>
      </c>
      <c r="L410" s="3">
        <v>0.40699999999999997</v>
      </c>
      <c r="M410" s="3">
        <v>12.6172</v>
      </c>
      <c r="N410" s="2">
        <v>203</v>
      </c>
      <c r="O410" s="3">
        <v>0.31180000000000002</v>
      </c>
      <c r="P410" s="3">
        <v>9.67</v>
      </c>
      <c r="Q410" s="11">
        <v>46305</v>
      </c>
      <c r="R410" s="2">
        <v>120</v>
      </c>
      <c r="S410" s="1">
        <v>1156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150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0.6401</v>
      </c>
      <c r="J412" s="3">
        <v>19.203399999999998</v>
      </c>
      <c r="K412" s="2">
        <v>203</v>
      </c>
      <c r="L412" s="3">
        <v>0.7389</v>
      </c>
      <c r="M412" s="3">
        <v>22.906700000000001</v>
      </c>
      <c r="N412" s="2">
        <v>115</v>
      </c>
      <c r="O412" s="3">
        <v>0.54690000000000005</v>
      </c>
      <c r="P412" s="3">
        <v>16.956600000000002</v>
      </c>
      <c r="Q412" s="11">
        <v>46305</v>
      </c>
      <c r="R412" s="2">
        <v>84</v>
      </c>
      <c r="S412" s="1">
        <v>976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6.9699999999999998E-2</v>
      </c>
      <c r="J413" s="3">
        <v>2.0933000000000002</v>
      </c>
      <c r="K413" s="2">
        <v>28</v>
      </c>
      <c r="L413" s="3">
        <v>3.5700000000000003E-2</v>
      </c>
      <c r="M413" s="3">
        <v>1.1071</v>
      </c>
      <c r="N413" s="2">
        <v>16</v>
      </c>
      <c r="O413" s="3">
        <v>2.6200000000000001E-2</v>
      </c>
      <c r="P413" s="3">
        <v>0.8125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33</v>
      </c>
      <c r="O414" s="3">
        <v>0</v>
      </c>
      <c r="P414" s="3">
        <v>0</v>
      </c>
      <c r="Q414" s="11">
        <v>46305</v>
      </c>
      <c r="R414" s="2">
        <v>12</v>
      </c>
      <c r="S414" s="1">
        <v>228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62</v>
      </c>
      <c r="E417" s="2">
        <v>130</v>
      </c>
      <c r="F417" s="2">
        <v>82</v>
      </c>
      <c r="G417" s="2">
        <v>126</v>
      </c>
      <c r="H417" s="2">
        <v>112.6666</v>
      </c>
      <c r="I417" s="3">
        <v>0.55020000000000002</v>
      </c>
      <c r="J417" s="3">
        <v>16.5091</v>
      </c>
      <c r="K417" s="2">
        <v>83</v>
      </c>
      <c r="L417" s="3">
        <v>0.74690000000000001</v>
      </c>
      <c r="M417" s="3">
        <v>23.156700000000001</v>
      </c>
      <c r="N417" s="2">
        <v>18</v>
      </c>
      <c r="O417" s="3">
        <v>1.4441999999999999</v>
      </c>
      <c r="P417" s="3">
        <v>44.778199999999998</v>
      </c>
      <c r="Q417" s="11">
        <v>46305</v>
      </c>
      <c r="R417" s="2">
        <v>48</v>
      </c>
      <c r="S417" s="1">
        <v>316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42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1.2115</v>
      </c>
      <c r="J419" s="3">
        <v>36.347900000000003</v>
      </c>
      <c r="K419" s="2">
        <v>28</v>
      </c>
      <c r="L419" s="3">
        <v>1.5</v>
      </c>
      <c r="M419" s="3">
        <v>46.501300000000001</v>
      </c>
      <c r="N419" s="2">
        <v>30</v>
      </c>
      <c r="O419" s="3">
        <v>0.58699999999999997</v>
      </c>
      <c r="P419" s="3">
        <v>18.200700000000001</v>
      </c>
      <c r="Q419" s="11">
        <v>46305</v>
      </c>
      <c r="R419" s="2">
        <v>12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36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0.64670000000000005</v>
      </c>
      <c r="J420" s="3">
        <v>19.401700000000002</v>
      </c>
      <c r="K420" s="2">
        <v>77</v>
      </c>
      <c r="L420" s="3">
        <v>0.46750000000000003</v>
      </c>
      <c r="M420" s="3">
        <v>14.4939</v>
      </c>
      <c r="N420" s="2">
        <v>17</v>
      </c>
      <c r="O420" s="3">
        <v>0.88790000000000002</v>
      </c>
      <c r="P420" s="3">
        <v>27.531300000000002</v>
      </c>
      <c r="Q420" s="11">
        <v>46298</v>
      </c>
      <c r="R420" s="2">
        <v>36</v>
      </c>
      <c r="S420" s="1">
        <v>300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148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0.72660000000000002</v>
      </c>
      <c r="J422" s="3">
        <v>21.800599999999999</v>
      </c>
      <c r="K422" s="2">
        <v>296</v>
      </c>
      <c r="L422" s="3">
        <v>0.5</v>
      </c>
      <c r="M422" s="3">
        <v>15.5001</v>
      </c>
      <c r="N422" s="2">
        <v>65</v>
      </c>
      <c r="O422" s="3">
        <v>0.95469999999999999</v>
      </c>
      <c r="P422" s="3">
        <v>29.6</v>
      </c>
      <c r="Q422" s="11">
        <v>46305</v>
      </c>
      <c r="R422" s="2">
        <v>72</v>
      </c>
      <c r="S422" s="1">
        <v>588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23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1.6046</v>
      </c>
      <c r="J423" s="3">
        <v>48.147300000000001</v>
      </c>
      <c r="K423" s="2">
        <v>14</v>
      </c>
      <c r="L423" s="3">
        <v>1.6428</v>
      </c>
      <c r="M423" s="3">
        <v>50.93</v>
      </c>
      <c r="N423" s="2">
        <v>1</v>
      </c>
      <c r="O423" s="3">
        <v>9.6440000000000001</v>
      </c>
      <c r="P423" s="3">
        <v>299.08969999999999</v>
      </c>
      <c r="Q423" s="11">
        <v>46305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39</v>
      </c>
      <c r="E424" s="2">
        <v>65</v>
      </c>
      <c r="F424" s="2">
        <v>34</v>
      </c>
      <c r="G424" s="2">
        <v>69</v>
      </c>
      <c r="H424" s="2">
        <v>56</v>
      </c>
      <c r="I424" s="3">
        <v>0.69640000000000002</v>
      </c>
      <c r="J424" s="3">
        <v>20.893599999999999</v>
      </c>
      <c r="K424" s="2">
        <v>30</v>
      </c>
      <c r="L424" s="3">
        <v>1.3</v>
      </c>
      <c r="M424" s="3">
        <v>40.301699999999997</v>
      </c>
      <c r="N424" s="2">
        <v>15</v>
      </c>
      <c r="O424" s="3">
        <v>1.0901000000000001</v>
      </c>
      <c r="P424" s="3">
        <v>33.801299999999998</v>
      </c>
      <c r="Q424" s="11">
        <v>46305</v>
      </c>
      <c r="R424" s="2">
        <v>24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104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0.6724</v>
      </c>
      <c r="J425" s="3">
        <v>20.172599999999999</v>
      </c>
      <c r="K425" s="2">
        <v>105</v>
      </c>
      <c r="L425" s="3">
        <v>0.99039999999999995</v>
      </c>
      <c r="M425" s="3">
        <v>30.7056</v>
      </c>
      <c r="N425" s="2">
        <v>40</v>
      </c>
      <c r="O425" s="3">
        <v>1.0901000000000001</v>
      </c>
      <c r="P425" s="3">
        <v>33.800199999999997</v>
      </c>
      <c r="Q425" s="11">
        <v>46305</v>
      </c>
      <c r="R425" s="2">
        <v>36</v>
      </c>
      <c r="S425" s="1">
        <v>389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48</v>
      </c>
      <c r="E426" s="2">
        <v>136</v>
      </c>
      <c r="F426" s="2">
        <v>57</v>
      </c>
      <c r="G426" s="2">
        <v>62</v>
      </c>
      <c r="H426" s="2">
        <v>85</v>
      </c>
      <c r="I426" s="3">
        <v>0.56469999999999998</v>
      </c>
      <c r="J426" s="3">
        <v>16.941299999999998</v>
      </c>
      <c r="K426" s="2">
        <v>6</v>
      </c>
      <c r="L426" s="3">
        <v>8</v>
      </c>
      <c r="M426" s="3">
        <v>248.06200000000001</v>
      </c>
      <c r="N426" s="2">
        <v>28</v>
      </c>
      <c r="O426" s="3">
        <v>0.71879999999999999</v>
      </c>
      <c r="P426" s="3">
        <v>22.286100000000001</v>
      </c>
      <c r="Q426" s="11">
        <v>46305</v>
      </c>
      <c r="R426" s="2">
        <v>12</v>
      </c>
      <c r="S426" s="1">
        <v>134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57</v>
      </c>
      <c r="E428" s="2">
        <v>167</v>
      </c>
      <c r="F428" s="2">
        <v>6</v>
      </c>
      <c r="G428" s="2">
        <v>10</v>
      </c>
      <c r="H428" s="2">
        <v>61</v>
      </c>
      <c r="I428" s="3">
        <v>0.93440000000000001</v>
      </c>
      <c r="J428" s="3">
        <v>28.033200000000001</v>
      </c>
      <c r="K428" s="2">
        <v>12</v>
      </c>
      <c r="L428" s="3">
        <v>4.75</v>
      </c>
      <c r="M428" s="3">
        <v>147.2868</v>
      </c>
      <c r="N428" s="2">
        <v>2</v>
      </c>
      <c r="O428" s="3">
        <v>11.950100000000001</v>
      </c>
      <c r="P428" s="3">
        <v>370.61110000000002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0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</v>
      </c>
      <c r="J436" s="3">
        <v>0</v>
      </c>
      <c r="K436" s="2">
        <v>2</v>
      </c>
      <c r="L436" s="3">
        <v>0</v>
      </c>
      <c r="M436" s="3">
        <v>0</v>
      </c>
      <c r="N436" s="2">
        <v>4</v>
      </c>
      <c r="O436" s="3">
        <v>0</v>
      </c>
      <c r="P436" s="3">
        <v>0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0.51239999999999997</v>
      </c>
      <c r="P437" s="3">
        <v>15.888999999999999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1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0.1153</v>
      </c>
      <c r="J439" s="3">
        <v>3.4626000000000001</v>
      </c>
      <c r="K439" s="2">
        <v>2</v>
      </c>
      <c r="L439" s="3">
        <v>0.5</v>
      </c>
      <c r="M439" s="3">
        <v>15.5038</v>
      </c>
      <c r="N439" s="2">
        <v>9</v>
      </c>
      <c r="O439" s="3">
        <v>4.65E-2</v>
      </c>
      <c r="P439" s="3">
        <v>1.4443999999999999</v>
      </c>
      <c r="Q439" s="11">
        <v>46266</v>
      </c>
      <c r="R439" s="2">
        <v>12</v>
      </c>
      <c r="S439" s="1">
        <v>18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23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0.41310000000000002</v>
      </c>
      <c r="J445" s="3">
        <v>12.3955</v>
      </c>
      <c r="K445" s="2">
        <v>32</v>
      </c>
      <c r="L445" s="3">
        <v>0.71870000000000001</v>
      </c>
      <c r="M445" s="3">
        <v>22.282499999999999</v>
      </c>
      <c r="N445" s="2">
        <v>41</v>
      </c>
      <c r="O445" s="3">
        <v>0.23519999999999999</v>
      </c>
      <c r="P445" s="3">
        <v>7.2927</v>
      </c>
      <c r="Q445" s="11">
        <v>46298</v>
      </c>
      <c r="R445" s="2">
        <v>12</v>
      </c>
      <c r="S445" s="1">
        <v>162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1</v>
      </c>
      <c r="E448" s="2">
        <v>1</v>
      </c>
      <c r="F448" s="2">
        <v>17</v>
      </c>
      <c r="G448" s="2">
        <v>9</v>
      </c>
      <c r="H448" s="2">
        <v>9</v>
      </c>
      <c r="I448" s="3">
        <v>0.1111</v>
      </c>
      <c r="J448" s="3">
        <v>3.3332999999999999</v>
      </c>
      <c r="K448" s="2">
        <v>16</v>
      </c>
      <c r="L448" s="3">
        <v>6.25E-2</v>
      </c>
      <c r="M448" s="3">
        <v>1.9376</v>
      </c>
      <c r="N448" s="2">
        <v>10</v>
      </c>
      <c r="O448" s="3">
        <v>4.19E-2</v>
      </c>
      <c r="P448" s="3">
        <v>1.3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7</v>
      </c>
      <c r="E449" s="2">
        <v>0</v>
      </c>
      <c r="F449" s="2">
        <v>0</v>
      </c>
      <c r="G449" s="2">
        <v>1</v>
      </c>
      <c r="H449" s="2">
        <v>1</v>
      </c>
      <c r="I449" s="3">
        <v>7</v>
      </c>
      <c r="J449" s="3">
        <v>210.21019999999999</v>
      </c>
      <c r="K449" s="2">
        <v>0</v>
      </c>
      <c r="L449" s="3">
        <v>0</v>
      </c>
      <c r="M449" s="3">
        <v>0</v>
      </c>
      <c r="N449" s="2">
        <v>7</v>
      </c>
      <c r="O449" s="3">
        <v>0.41930000000000001</v>
      </c>
      <c r="P449" s="3">
        <v>13.0014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12</v>
      </c>
      <c r="O458" s="3">
        <v>0</v>
      </c>
      <c r="P458" s="3">
        <v>0</v>
      </c>
      <c r="Q458" s="11">
        <v>46298</v>
      </c>
      <c r="R458" s="2">
        <v>12</v>
      </c>
      <c r="S458" s="1">
        <v>97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18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3.375</v>
      </c>
      <c r="J461" s="3">
        <v>101.29430000000001</v>
      </c>
      <c r="K461" s="2">
        <v>10</v>
      </c>
      <c r="L461" s="3">
        <v>1.8</v>
      </c>
      <c r="M461" s="3">
        <v>55.813899999999997</v>
      </c>
      <c r="N461" s="2">
        <v>0</v>
      </c>
      <c r="O461" s="3">
        <v>0</v>
      </c>
      <c r="P461" s="3">
        <v>0</v>
      </c>
      <c r="Q461" s="11">
        <v>46305</v>
      </c>
      <c r="R461" s="2">
        <v>12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75</v>
      </c>
      <c r="O462" s="3">
        <v>0</v>
      </c>
      <c r="P462" s="3">
        <v>0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9</v>
      </c>
      <c r="E465" s="2">
        <v>1</v>
      </c>
      <c r="F465" s="2">
        <v>1</v>
      </c>
      <c r="G465" s="2">
        <v>1</v>
      </c>
      <c r="H465" s="2">
        <v>1</v>
      </c>
      <c r="I465" s="3">
        <v>9</v>
      </c>
      <c r="J465" s="3">
        <v>270.27019999999999</v>
      </c>
      <c r="K465" s="2">
        <v>11</v>
      </c>
      <c r="L465" s="3">
        <v>0.81810000000000005</v>
      </c>
      <c r="M465" s="3">
        <v>25.366399999999999</v>
      </c>
      <c r="N465" s="2">
        <v>13</v>
      </c>
      <c r="O465" s="3">
        <v>0.29020000000000001</v>
      </c>
      <c r="P465" s="3">
        <v>9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78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5.0316000000000001</v>
      </c>
      <c r="P467" s="3">
        <v>156.04679999999999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12</v>
      </c>
      <c r="E468" s="2">
        <v>5</v>
      </c>
      <c r="F468" s="2">
        <v>30</v>
      </c>
      <c r="G468" s="2">
        <v>22</v>
      </c>
      <c r="H468" s="2">
        <v>19</v>
      </c>
      <c r="I468" s="3">
        <v>0.63149999999999995</v>
      </c>
      <c r="J468" s="3">
        <v>18.9483</v>
      </c>
      <c r="K468" s="2">
        <v>12</v>
      </c>
      <c r="L468" s="3">
        <v>1</v>
      </c>
      <c r="M468" s="3">
        <v>31.0077</v>
      </c>
      <c r="N468" s="2">
        <v>0</v>
      </c>
      <c r="O468" s="3">
        <v>0</v>
      </c>
      <c r="P468" s="3">
        <v>0</v>
      </c>
      <c r="Q468" s="11">
        <v>46305</v>
      </c>
      <c r="R468" s="2">
        <v>12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7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0.47720000000000001</v>
      </c>
      <c r="J472" s="3">
        <v>14.3207</v>
      </c>
      <c r="K472" s="2">
        <v>12</v>
      </c>
      <c r="L472" s="3">
        <v>0.58330000000000004</v>
      </c>
      <c r="M472" s="3">
        <v>18.087800000000001</v>
      </c>
      <c r="N472" s="2">
        <v>5</v>
      </c>
      <c r="O472" s="3">
        <v>0.58699999999999997</v>
      </c>
      <c r="P472" s="3">
        <v>18.200700000000001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12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1.2413000000000001</v>
      </c>
      <c r="J474" s="3">
        <v>37.243899999999996</v>
      </c>
      <c r="K474" s="2">
        <v>15</v>
      </c>
      <c r="L474" s="3">
        <v>0.8</v>
      </c>
      <c r="M474" s="3">
        <v>24.803599999999999</v>
      </c>
      <c r="N474" s="2">
        <v>3</v>
      </c>
      <c r="O474" s="3">
        <v>1.6772</v>
      </c>
      <c r="P474" s="3">
        <v>52.015599999999999</v>
      </c>
      <c r="Q474" s="11">
        <v>46305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37</v>
      </c>
      <c r="E476" s="2">
        <v>63</v>
      </c>
      <c r="F476" s="2">
        <v>80</v>
      </c>
      <c r="G476" s="2">
        <v>34</v>
      </c>
      <c r="H476" s="2">
        <v>59</v>
      </c>
      <c r="I476" s="3">
        <v>0.62709999999999999</v>
      </c>
      <c r="J476" s="3">
        <v>18.8141</v>
      </c>
      <c r="K476" s="2">
        <v>106</v>
      </c>
      <c r="L476" s="3">
        <v>0.34899999999999998</v>
      </c>
      <c r="M476" s="3">
        <v>10.8209</v>
      </c>
      <c r="N476" s="2">
        <v>12</v>
      </c>
      <c r="O476" s="3">
        <v>1.2927999999999999</v>
      </c>
      <c r="P476" s="3">
        <v>40.086599999999997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30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0.49719999999999998</v>
      </c>
      <c r="J477" s="3">
        <v>14.917199999999999</v>
      </c>
      <c r="K477" s="2">
        <v>46</v>
      </c>
      <c r="L477" s="3">
        <v>0.65210000000000001</v>
      </c>
      <c r="M477" s="3">
        <v>20.218299999999999</v>
      </c>
      <c r="N477" s="2">
        <v>44</v>
      </c>
      <c r="O477" s="3">
        <v>0.2858</v>
      </c>
      <c r="P477" s="3">
        <v>8.8635999999999999</v>
      </c>
      <c r="Q477" s="11">
        <v>46305</v>
      </c>
      <c r="R477" s="2">
        <v>12</v>
      </c>
      <c r="S477" s="1">
        <v>110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47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0.7621</v>
      </c>
      <c r="J478" s="3">
        <v>22.865400000000001</v>
      </c>
      <c r="K478" s="2">
        <v>16</v>
      </c>
      <c r="L478" s="3">
        <v>2.9375</v>
      </c>
      <c r="M478" s="3">
        <v>91.067599999999999</v>
      </c>
      <c r="N478" s="2">
        <v>13</v>
      </c>
      <c r="O478" s="3">
        <v>1.5159</v>
      </c>
      <c r="P478" s="3">
        <v>47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6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1.2857000000000001</v>
      </c>
      <c r="J479" s="3">
        <v>38.5852</v>
      </c>
      <c r="K479" s="2">
        <v>7</v>
      </c>
      <c r="L479" s="3">
        <v>0.85709999999999997</v>
      </c>
      <c r="M479" s="3">
        <v>26.572099999999999</v>
      </c>
      <c r="N479" s="2">
        <v>1</v>
      </c>
      <c r="O479" s="3">
        <v>2.5158</v>
      </c>
      <c r="P479" s="3">
        <v>78.023399999999995</v>
      </c>
      <c r="Q479" s="11">
        <v>46305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16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0.82750000000000001</v>
      </c>
      <c r="J481" s="3">
        <v>24.8292</v>
      </c>
      <c r="K481" s="2">
        <v>4</v>
      </c>
      <c r="L481" s="3">
        <v>4</v>
      </c>
      <c r="M481" s="3">
        <v>124.03100000000001</v>
      </c>
      <c r="N481" s="2">
        <v>10</v>
      </c>
      <c r="O481" s="3">
        <v>0.67079999999999995</v>
      </c>
      <c r="P481" s="3">
        <v>20.800799999999999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3.3544</v>
      </c>
      <c r="P492" s="3">
        <v>104.0312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51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0.5444</v>
      </c>
      <c r="J495" s="3">
        <v>16.334599999999998</v>
      </c>
      <c r="K495" s="2">
        <v>30</v>
      </c>
      <c r="L495" s="3">
        <v>1.7</v>
      </c>
      <c r="M495" s="3">
        <v>52.702199999999998</v>
      </c>
      <c r="N495" s="2">
        <v>69</v>
      </c>
      <c r="O495" s="3">
        <v>0.30990000000000001</v>
      </c>
      <c r="P495" s="3">
        <v>9.6088000000000005</v>
      </c>
      <c r="Q495" s="11">
        <v>46305</v>
      </c>
      <c r="R495" s="2">
        <v>60</v>
      </c>
      <c r="S495" s="1">
        <v>228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0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</v>
      </c>
      <c r="J497" s="3">
        <v>0</v>
      </c>
      <c r="K497" s="2">
        <v>42</v>
      </c>
      <c r="L497" s="3">
        <v>0</v>
      </c>
      <c r="M497" s="3">
        <v>0</v>
      </c>
      <c r="N497" s="2">
        <v>30</v>
      </c>
      <c r="O497" s="3">
        <v>0</v>
      </c>
      <c r="P497" s="3">
        <v>0</v>
      </c>
      <c r="Q497" s="11">
        <v>46266</v>
      </c>
      <c r="R497" s="2">
        <v>24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1.2579</v>
      </c>
      <c r="P498" s="3">
        <v>39.011699999999998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1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0.23069999999999999</v>
      </c>
      <c r="J500" s="3">
        <v>6.9252000000000002</v>
      </c>
      <c r="K500" s="2">
        <v>10</v>
      </c>
      <c r="L500" s="3">
        <v>0.1</v>
      </c>
      <c r="M500" s="3">
        <v>3.1006999999999998</v>
      </c>
      <c r="N500" s="2">
        <v>8</v>
      </c>
      <c r="O500" s="3">
        <v>5.2400000000000002E-2</v>
      </c>
      <c r="P500" s="3">
        <v>1.6252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0.62890000000000001</v>
      </c>
      <c r="P502" s="3">
        <v>19.505800000000001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9.6440000000000001</v>
      </c>
      <c r="P503" s="3">
        <v>299.08969999999999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59</v>
      </c>
      <c r="E505" s="2">
        <v>62</v>
      </c>
      <c r="F505" s="2">
        <v>38</v>
      </c>
      <c r="G505" s="2">
        <v>62</v>
      </c>
      <c r="H505" s="2">
        <v>54</v>
      </c>
      <c r="I505" s="3">
        <v>1.0925</v>
      </c>
      <c r="J505" s="3">
        <v>32.777700000000003</v>
      </c>
      <c r="K505" s="2">
        <v>48</v>
      </c>
      <c r="L505" s="3">
        <v>1.2291000000000001</v>
      </c>
      <c r="M505" s="3">
        <v>38.106299999999997</v>
      </c>
      <c r="N505" s="2">
        <v>24</v>
      </c>
      <c r="O505" s="3">
        <v>1.0306999999999999</v>
      </c>
      <c r="P505" s="3">
        <v>31.959199999999999</v>
      </c>
      <c r="Q505" s="11">
        <v>46305</v>
      </c>
      <c r="R505" s="2">
        <v>42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61</v>
      </c>
      <c r="E508" s="2">
        <v>86</v>
      </c>
      <c r="F508" s="2">
        <v>68</v>
      </c>
      <c r="G508" s="2">
        <v>74</v>
      </c>
      <c r="H508" s="2">
        <v>76</v>
      </c>
      <c r="I508" s="3">
        <v>0.80259999999999998</v>
      </c>
      <c r="J508" s="3">
        <v>24.0792</v>
      </c>
      <c r="K508" s="2">
        <v>69</v>
      </c>
      <c r="L508" s="3">
        <v>0.88400000000000001</v>
      </c>
      <c r="M508" s="3">
        <v>27.405799999999999</v>
      </c>
      <c r="N508" s="2">
        <v>21</v>
      </c>
      <c r="O508" s="3">
        <v>1.2179</v>
      </c>
      <c r="P508" s="3">
        <v>37.763800000000003</v>
      </c>
      <c r="Q508" s="11">
        <v>46298</v>
      </c>
      <c r="R508" s="2">
        <v>48</v>
      </c>
      <c r="S508" s="1">
        <v>264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53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0.75</v>
      </c>
      <c r="J509" s="3">
        <v>22.500499999999999</v>
      </c>
      <c r="K509" s="2">
        <v>66</v>
      </c>
      <c r="L509" s="3">
        <v>0.80300000000000005</v>
      </c>
      <c r="M509" s="3">
        <v>24.894300000000001</v>
      </c>
      <c r="N509" s="2">
        <v>23</v>
      </c>
      <c r="O509" s="3">
        <v>0.96619999999999995</v>
      </c>
      <c r="P509" s="3">
        <v>29.957000000000001</v>
      </c>
      <c r="Q509" s="11">
        <v>46305</v>
      </c>
      <c r="R509" s="2">
        <v>24</v>
      </c>
      <c r="S509" s="1">
        <v>360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92</v>
      </c>
      <c r="E510" s="2">
        <v>113</v>
      </c>
      <c r="F510" s="2">
        <v>80</v>
      </c>
      <c r="G510" s="2">
        <v>113</v>
      </c>
      <c r="H510" s="2">
        <v>102</v>
      </c>
      <c r="I510" s="3">
        <v>0.90190000000000003</v>
      </c>
      <c r="J510" s="3">
        <v>27.058800000000002</v>
      </c>
      <c r="K510" s="2">
        <v>105</v>
      </c>
      <c r="L510" s="3">
        <v>0.87609999999999999</v>
      </c>
      <c r="M510" s="3">
        <v>27.162600000000001</v>
      </c>
      <c r="N510" s="2">
        <v>33</v>
      </c>
      <c r="O510" s="3">
        <v>1.1689000000000001</v>
      </c>
      <c r="P510" s="3">
        <v>36.243299999999998</v>
      </c>
      <c r="Q510" s="11">
        <v>46305</v>
      </c>
      <c r="R510" s="2">
        <v>18</v>
      </c>
      <c r="S510" s="1">
        <v>402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0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</v>
      </c>
      <c r="J511" s="3">
        <v>0</v>
      </c>
      <c r="K511" s="2">
        <v>20</v>
      </c>
      <c r="L511" s="3">
        <v>0</v>
      </c>
      <c r="M511" s="3">
        <v>0</v>
      </c>
      <c r="N511" s="2">
        <v>30</v>
      </c>
      <c r="O511" s="3">
        <v>0</v>
      </c>
      <c r="P511" s="3">
        <v>0</v>
      </c>
      <c r="Q511" s="11">
        <v>46298</v>
      </c>
      <c r="R511" s="2">
        <v>6</v>
      </c>
      <c r="S511" s="1">
        <v>192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1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0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</v>
      </c>
      <c r="J512" s="3">
        <v>0</v>
      </c>
      <c r="K512" s="2">
        <v>12</v>
      </c>
      <c r="L512" s="3">
        <v>0</v>
      </c>
      <c r="M512" s="3">
        <v>0</v>
      </c>
      <c r="N512" s="2">
        <v>28</v>
      </c>
      <c r="O512" s="3">
        <v>0</v>
      </c>
      <c r="P512" s="3">
        <v>0</v>
      </c>
      <c r="Q512" s="11">
        <v>46305</v>
      </c>
      <c r="R512" s="2">
        <v>6</v>
      </c>
      <c r="S512" s="1">
        <v>150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1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2.2362000000000002</v>
      </c>
      <c r="P513" s="3">
        <v>69.354100000000003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27</v>
      </c>
      <c r="E515" s="2">
        <v>48</v>
      </c>
      <c r="F515" s="2">
        <v>71</v>
      </c>
      <c r="G515" s="2">
        <v>82</v>
      </c>
      <c r="H515" s="2">
        <v>67</v>
      </c>
      <c r="I515" s="3">
        <v>0.40289999999999998</v>
      </c>
      <c r="J515" s="3">
        <v>12.089700000000001</v>
      </c>
      <c r="K515" s="2">
        <v>19</v>
      </c>
      <c r="L515" s="3">
        <v>1.421</v>
      </c>
      <c r="M515" s="3">
        <v>44.052799999999998</v>
      </c>
      <c r="N515" s="2">
        <v>37</v>
      </c>
      <c r="O515" s="3">
        <v>0.30590000000000001</v>
      </c>
      <c r="P515" s="3">
        <v>9.4865999999999993</v>
      </c>
      <c r="Q515" s="11">
        <v>46305</v>
      </c>
      <c r="R515" s="2">
        <v>24</v>
      </c>
      <c r="S515" s="1">
        <v>162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12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0.67920000000000003</v>
      </c>
      <c r="J516" s="3">
        <v>20.380400000000002</v>
      </c>
      <c r="K516" s="2">
        <v>40</v>
      </c>
      <c r="L516" s="3">
        <v>0.3</v>
      </c>
      <c r="M516" s="3">
        <v>9.3001000000000005</v>
      </c>
      <c r="N516" s="2">
        <v>14</v>
      </c>
      <c r="O516" s="3">
        <v>0.3594</v>
      </c>
      <c r="P516" s="3">
        <v>11.143000000000001</v>
      </c>
      <c r="Q516" s="11">
        <v>46305</v>
      </c>
      <c r="R516" s="2">
        <v>12</v>
      </c>
      <c r="S516" s="1">
        <v>96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24</v>
      </c>
      <c r="E517" s="2">
        <v>34</v>
      </c>
      <c r="F517" s="2">
        <v>12</v>
      </c>
      <c r="G517" s="2">
        <v>14</v>
      </c>
      <c r="H517" s="2">
        <v>20</v>
      </c>
      <c r="I517" s="3">
        <v>1.2</v>
      </c>
      <c r="J517" s="3">
        <v>36.003599999999999</v>
      </c>
      <c r="K517" s="2">
        <v>16</v>
      </c>
      <c r="L517" s="3">
        <v>1.5</v>
      </c>
      <c r="M517" s="3">
        <v>46.502600000000001</v>
      </c>
      <c r="N517" s="2">
        <v>4</v>
      </c>
      <c r="O517" s="3">
        <v>2.5158</v>
      </c>
      <c r="P517" s="3">
        <v>78.023399999999995</v>
      </c>
      <c r="Q517" s="11">
        <v>46305</v>
      </c>
      <c r="R517" s="2">
        <v>12</v>
      </c>
      <c r="S517" s="1">
        <v>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29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0.91569999999999996</v>
      </c>
      <c r="J518" s="3">
        <v>27.475100000000001</v>
      </c>
      <c r="K518" s="2">
        <v>60</v>
      </c>
      <c r="L518" s="3">
        <v>0.48330000000000001</v>
      </c>
      <c r="M518" s="3">
        <v>14.9839</v>
      </c>
      <c r="N518" s="2">
        <v>12</v>
      </c>
      <c r="O518" s="3">
        <v>1.0133000000000001</v>
      </c>
      <c r="P518" s="3">
        <v>31.4192</v>
      </c>
      <c r="Q518" s="11">
        <v>46305</v>
      </c>
      <c r="R518" s="2">
        <v>6</v>
      </c>
      <c r="S518" s="1">
        <v>118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32</v>
      </c>
      <c r="E519" s="2">
        <v>30</v>
      </c>
      <c r="F519" s="2">
        <v>36</v>
      </c>
      <c r="G519" s="2">
        <v>30</v>
      </c>
      <c r="H519" s="2">
        <v>32</v>
      </c>
      <c r="I519" s="3">
        <v>1</v>
      </c>
      <c r="J519" s="3">
        <v>30.001799999999999</v>
      </c>
      <c r="K519" s="2">
        <v>10</v>
      </c>
      <c r="L519" s="3">
        <v>3.2</v>
      </c>
      <c r="M519" s="3">
        <v>99.224800000000002</v>
      </c>
      <c r="N519" s="2">
        <v>6</v>
      </c>
      <c r="O519" s="3">
        <v>2.2362000000000002</v>
      </c>
      <c r="P519" s="3">
        <v>69.339100000000002</v>
      </c>
      <c r="Q519" s="11">
        <v>46305</v>
      </c>
      <c r="R519" s="2">
        <v>24</v>
      </c>
      <c r="S519" s="1">
        <v>66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33</v>
      </c>
      <c r="E522" s="2">
        <v>52</v>
      </c>
      <c r="F522" s="2">
        <v>38</v>
      </c>
      <c r="G522" s="2">
        <v>36</v>
      </c>
      <c r="H522" s="2">
        <v>42</v>
      </c>
      <c r="I522" s="3">
        <v>0.78569999999999995</v>
      </c>
      <c r="J522" s="3">
        <v>23.571400000000001</v>
      </c>
      <c r="K522" s="2">
        <v>6</v>
      </c>
      <c r="L522" s="3">
        <v>5.5</v>
      </c>
      <c r="M522" s="3">
        <v>170.54259999999999</v>
      </c>
      <c r="N522" s="2">
        <v>1</v>
      </c>
      <c r="O522" s="3">
        <v>13.837</v>
      </c>
      <c r="P522" s="3">
        <v>429.12869999999998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22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1.1378999999999999</v>
      </c>
      <c r="J524" s="3">
        <v>34.1402</v>
      </c>
      <c r="K524" s="2">
        <v>13</v>
      </c>
      <c r="L524" s="3">
        <v>1.6922999999999999</v>
      </c>
      <c r="M524" s="3">
        <v>52.468299999999999</v>
      </c>
      <c r="N524" s="2">
        <v>4</v>
      </c>
      <c r="O524" s="3">
        <v>2.3060999999999998</v>
      </c>
      <c r="P524" s="3">
        <v>71.5214</v>
      </c>
      <c r="Q524" s="11">
        <v>46305</v>
      </c>
      <c r="R524" s="2">
        <v>6</v>
      </c>
      <c r="S524" s="1">
        <v>39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1</v>
      </c>
      <c r="E525" s="2">
        <v>6</v>
      </c>
      <c r="F525" s="2">
        <v>10</v>
      </c>
      <c r="G525" s="2">
        <v>5</v>
      </c>
      <c r="H525" s="2">
        <v>7</v>
      </c>
      <c r="I525" s="3">
        <v>0.14280000000000001</v>
      </c>
      <c r="J525" s="3">
        <v>4.2862999999999998</v>
      </c>
      <c r="K525" s="2">
        <v>4</v>
      </c>
      <c r="L525" s="3">
        <v>0.25</v>
      </c>
      <c r="M525" s="3">
        <v>7.7519</v>
      </c>
      <c r="N525" s="2">
        <v>8</v>
      </c>
      <c r="O525" s="3">
        <v>5.2400000000000002E-2</v>
      </c>
      <c r="P525" s="3">
        <v>1.6252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15</v>
      </c>
      <c r="E526" s="2">
        <v>35</v>
      </c>
      <c r="F526" s="2">
        <v>40</v>
      </c>
      <c r="G526" s="2">
        <v>24</v>
      </c>
      <c r="H526" s="2">
        <v>33</v>
      </c>
      <c r="I526" s="3">
        <v>0.45450000000000002</v>
      </c>
      <c r="J526" s="3">
        <v>13.6363</v>
      </c>
      <c r="K526" s="2">
        <v>21</v>
      </c>
      <c r="L526" s="3">
        <v>0.71419999999999995</v>
      </c>
      <c r="M526" s="3">
        <v>22.1434</v>
      </c>
      <c r="N526" s="2">
        <v>16</v>
      </c>
      <c r="O526" s="3">
        <v>0.39300000000000002</v>
      </c>
      <c r="P526" s="3">
        <v>12.1881</v>
      </c>
      <c r="Q526" s="11">
        <v>46305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6.2895000000000003</v>
      </c>
      <c r="P527" s="3">
        <v>195.05850000000001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0</v>
      </c>
      <c r="E528" s="2">
        <v>24</v>
      </c>
      <c r="F528" s="2">
        <v>0</v>
      </c>
      <c r="G528" s="2">
        <v>29</v>
      </c>
      <c r="H528" s="2">
        <v>26.5</v>
      </c>
      <c r="I528" s="3">
        <v>0</v>
      </c>
      <c r="J528" s="3">
        <v>0</v>
      </c>
      <c r="K528" s="2">
        <v>44</v>
      </c>
      <c r="L528" s="3">
        <v>0</v>
      </c>
      <c r="M528" s="3">
        <v>0</v>
      </c>
      <c r="N528" s="2">
        <v>22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9.4343000000000004</v>
      </c>
      <c r="P530" s="3">
        <v>292.58769999999998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4.7521000000000004</v>
      </c>
      <c r="P534" s="3">
        <v>147.3775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25.786899999999999</v>
      </c>
      <c r="P535" s="3">
        <v>799.73990000000003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50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2.5423</v>
      </c>
      <c r="J537" s="3">
        <v>76.277600000000007</v>
      </c>
      <c r="K537" s="2">
        <v>11</v>
      </c>
      <c r="L537" s="3">
        <v>4.5453999999999999</v>
      </c>
      <c r="M537" s="3">
        <v>140.92439999999999</v>
      </c>
      <c r="N537" s="2">
        <v>49</v>
      </c>
      <c r="O537" s="3">
        <v>0.42780000000000001</v>
      </c>
      <c r="P537" s="3">
        <v>13.2654</v>
      </c>
      <c r="Q537" s="11">
        <v>46305</v>
      </c>
      <c r="R537" s="2">
        <v>72</v>
      </c>
      <c r="S537" s="1">
        <v>48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49</v>
      </c>
      <c r="E538" s="2">
        <v>53</v>
      </c>
      <c r="F538" s="2">
        <v>58</v>
      </c>
      <c r="G538" s="2">
        <v>66</v>
      </c>
      <c r="H538" s="2">
        <v>59</v>
      </c>
      <c r="I538" s="3">
        <v>0.83050000000000002</v>
      </c>
      <c r="J538" s="3">
        <v>24.916</v>
      </c>
      <c r="K538" s="2">
        <v>98</v>
      </c>
      <c r="L538" s="3">
        <v>0.5</v>
      </c>
      <c r="M538" s="3">
        <v>15.500400000000001</v>
      </c>
      <c r="N538" s="2">
        <v>14</v>
      </c>
      <c r="O538" s="3">
        <v>1.4675</v>
      </c>
      <c r="P538" s="3">
        <v>45.500900000000001</v>
      </c>
      <c r="Q538" s="11">
        <v>46305</v>
      </c>
      <c r="R538" s="2">
        <v>48</v>
      </c>
      <c r="S538" s="1">
        <v>170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12</v>
      </c>
      <c r="E539" s="2">
        <v>0</v>
      </c>
      <c r="F539" s="2">
        <v>12</v>
      </c>
      <c r="G539" s="2">
        <v>13</v>
      </c>
      <c r="H539" s="2">
        <v>12.5</v>
      </c>
      <c r="I539" s="3">
        <v>0.96</v>
      </c>
      <c r="J539" s="3">
        <v>28.804600000000001</v>
      </c>
      <c r="K539" s="2">
        <v>0</v>
      </c>
      <c r="L539" s="3">
        <v>0</v>
      </c>
      <c r="M539" s="3">
        <v>0</v>
      </c>
      <c r="N539" s="2">
        <v>12</v>
      </c>
      <c r="O539" s="3">
        <v>0.41930000000000001</v>
      </c>
      <c r="P539" s="3">
        <v>13.000999999999999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20</v>
      </c>
      <c r="E543" s="2">
        <v>11</v>
      </c>
      <c r="F543" s="2">
        <v>25</v>
      </c>
      <c r="G543" s="2">
        <v>3</v>
      </c>
      <c r="H543" s="2">
        <v>13</v>
      </c>
      <c r="I543" s="3">
        <v>1.5384</v>
      </c>
      <c r="J543" s="3">
        <v>46.157299999999999</v>
      </c>
      <c r="K543" s="2">
        <v>1</v>
      </c>
      <c r="L543" s="3">
        <v>20</v>
      </c>
      <c r="M543" s="3">
        <v>621.11800000000005</v>
      </c>
      <c r="N543" s="2">
        <v>1</v>
      </c>
      <c r="O543" s="3">
        <v>8.3859999999999992</v>
      </c>
      <c r="P543" s="3">
        <v>260.07799999999997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0.50309999999999999</v>
      </c>
      <c r="P544" s="3">
        <v>15.6006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25</v>
      </c>
      <c r="E551" s="2">
        <v>39</v>
      </c>
      <c r="F551" s="2">
        <v>32</v>
      </c>
      <c r="G551" s="2">
        <v>37</v>
      </c>
      <c r="H551" s="2">
        <v>36</v>
      </c>
      <c r="I551" s="3">
        <v>0.69440000000000002</v>
      </c>
      <c r="J551" s="3">
        <v>20.833300000000001</v>
      </c>
      <c r="K551" s="2">
        <v>6</v>
      </c>
      <c r="L551" s="3">
        <v>4.1665999999999999</v>
      </c>
      <c r="M551" s="3">
        <v>129.19890000000001</v>
      </c>
      <c r="N551" s="2">
        <v>12</v>
      </c>
      <c r="O551" s="3">
        <v>0.87350000000000005</v>
      </c>
      <c r="P551" s="3">
        <v>27.0855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26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0.8478</v>
      </c>
      <c r="J556" s="3">
        <v>25.435300000000002</v>
      </c>
      <c r="K556" s="2">
        <v>0</v>
      </c>
      <c r="L556" s="3">
        <v>0</v>
      </c>
      <c r="M556" s="3">
        <v>0</v>
      </c>
      <c r="N556" s="2">
        <v>19</v>
      </c>
      <c r="O556" s="3">
        <v>0.57369999999999999</v>
      </c>
      <c r="P556" s="3">
        <v>17.789899999999999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20</v>
      </c>
      <c r="E557" s="2">
        <v>0</v>
      </c>
      <c r="F557" s="2">
        <v>0</v>
      </c>
      <c r="G557" s="2">
        <v>3</v>
      </c>
      <c r="H557" s="2">
        <v>3</v>
      </c>
      <c r="I557" s="3">
        <v>6.6665999999999999</v>
      </c>
      <c r="J557" s="3">
        <v>200</v>
      </c>
      <c r="K557" s="2">
        <v>0</v>
      </c>
      <c r="L557" s="3">
        <v>0</v>
      </c>
      <c r="M557" s="3">
        <v>0</v>
      </c>
      <c r="N557" s="2">
        <v>31</v>
      </c>
      <c r="O557" s="3">
        <v>0.27050000000000002</v>
      </c>
      <c r="P557" s="3">
        <v>8.3871000000000002</v>
      </c>
      <c r="Q557" s="11">
        <v>46305</v>
      </c>
      <c r="R557" s="2">
        <v>24</v>
      </c>
      <c r="S557" s="1">
        <v>120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38</v>
      </c>
      <c r="E558" s="2">
        <v>5</v>
      </c>
      <c r="F558" s="2">
        <v>10</v>
      </c>
      <c r="G558" s="2">
        <v>3</v>
      </c>
      <c r="H558" s="2">
        <v>6</v>
      </c>
      <c r="I558" s="3">
        <v>6.3333000000000004</v>
      </c>
      <c r="J558" s="3">
        <v>190</v>
      </c>
      <c r="K558" s="2">
        <v>0</v>
      </c>
      <c r="L558" s="3">
        <v>0</v>
      </c>
      <c r="M558" s="3">
        <v>0</v>
      </c>
      <c r="N558" s="2">
        <v>22</v>
      </c>
      <c r="O558" s="3">
        <v>0.72419999999999995</v>
      </c>
      <c r="P558" s="3">
        <v>22.454599999999999</v>
      </c>
      <c r="Q558" s="11">
        <v>46305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3</v>
      </c>
      <c r="E561" s="2">
        <v>0</v>
      </c>
      <c r="F561" s="2">
        <v>0</v>
      </c>
      <c r="G561" s="2">
        <v>1</v>
      </c>
      <c r="H561" s="2">
        <v>1</v>
      </c>
      <c r="I561" s="3">
        <v>3</v>
      </c>
      <c r="J561" s="3">
        <v>90.09</v>
      </c>
      <c r="K561" s="2">
        <v>0</v>
      </c>
      <c r="L561" s="3">
        <v>0</v>
      </c>
      <c r="M561" s="3">
        <v>0</v>
      </c>
      <c r="N561" s="2">
        <v>26</v>
      </c>
      <c r="O561" s="3">
        <v>4.8300000000000003E-2</v>
      </c>
      <c r="P561" s="3">
        <v>1.5</v>
      </c>
      <c r="Q561" s="11">
        <v>46298</v>
      </c>
      <c r="R561" s="2">
        <v>24</v>
      </c>
      <c r="S561" s="1">
        <v>54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5.4508999999999999</v>
      </c>
      <c r="P562" s="3">
        <v>169.05070000000001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2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1319</v>
      </c>
      <c r="E590" s="2">
        <v>22</v>
      </c>
      <c r="F590" s="2">
        <v>10</v>
      </c>
      <c r="G590" s="2">
        <v>28</v>
      </c>
      <c r="H590" s="2">
        <v>20</v>
      </c>
      <c r="I590" s="3">
        <v>65.95</v>
      </c>
      <c r="J590" s="3">
        <v>1978.6977999999999</v>
      </c>
      <c r="K590" s="2">
        <v>0</v>
      </c>
      <c r="L590" s="3">
        <v>0</v>
      </c>
      <c r="M590" s="3">
        <v>0</v>
      </c>
      <c r="N590" s="2">
        <v>5</v>
      </c>
      <c r="O590" s="3">
        <v>110.6116</v>
      </c>
      <c r="P590" s="3">
        <v>3429.5371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198</v>
      </c>
      <c r="E591" s="2">
        <v>35</v>
      </c>
      <c r="F591" s="2">
        <v>28</v>
      </c>
      <c r="G591" s="2">
        <v>78</v>
      </c>
      <c r="H591" s="2">
        <v>47</v>
      </c>
      <c r="I591" s="3">
        <v>4.2126999999999999</v>
      </c>
      <c r="J591" s="3">
        <v>126.3883</v>
      </c>
      <c r="K591" s="2">
        <v>2</v>
      </c>
      <c r="L591" s="3">
        <v>99</v>
      </c>
      <c r="M591" s="3">
        <v>3069.7674000000002</v>
      </c>
      <c r="N591" s="2">
        <v>35</v>
      </c>
      <c r="O591" s="3">
        <v>2.3719999999999999</v>
      </c>
      <c r="P591" s="3">
        <v>73.543000000000006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281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9.5794999999999995</v>
      </c>
      <c r="J592" s="3">
        <v>287.4092</v>
      </c>
      <c r="K592" s="2">
        <v>2</v>
      </c>
      <c r="L592" s="3">
        <v>140.5</v>
      </c>
      <c r="M592" s="3">
        <v>4356.5891000000001</v>
      </c>
      <c r="N592" s="2">
        <v>13</v>
      </c>
      <c r="O592" s="3">
        <v>9.0632999999999999</v>
      </c>
      <c r="P592" s="3">
        <v>281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415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20.0807</v>
      </c>
      <c r="J593" s="3">
        <v>602.49699999999996</v>
      </c>
      <c r="K593" s="2">
        <v>0</v>
      </c>
      <c r="L593" s="3">
        <v>0</v>
      </c>
      <c r="M593" s="3">
        <v>0</v>
      </c>
      <c r="N593" s="2">
        <v>7</v>
      </c>
      <c r="O593" s="3">
        <v>24.858599999999999</v>
      </c>
      <c r="P593" s="3">
        <v>770.80229999999995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107</v>
      </c>
      <c r="E617" s="2">
        <v>74</v>
      </c>
      <c r="F617" s="2">
        <v>69</v>
      </c>
      <c r="G617" s="2">
        <v>55</v>
      </c>
      <c r="H617" s="2">
        <v>66</v>
      </c>
      <c r="I617" s="3">
        <v>1.6212</v>
      </c>
      <c r="J617" s="3">
        <v>48.636299999999999</v>
      </c>
      <c r="K617" s="2">
        <v>58</v>
      </c>
      <c r="L617" s="3">
        <v>1.8448</v>
      </c>
      <c r="M617" s="3">
        <v>57.191699999999997</v>
      </c>
      <c r="N617" s="2">
        <v>42</v>
      </c>
      <c r="O617" s="3">
        <v>1.0682</v>
      </c>
      <c r="P617" s="3">
        <v>33.119700000000002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36</v>
      </c>
      <c r="E619" s="2">
        <v>0</v>
      </c>
      <c r="F619" s="2">
        <v>15</v>
      </c>
      <c r="G619" s="2">
        <v>18</v>
      </c>
      <c r="H619" s="2">
        <v>16.5</v>
      </c>
      <c r="I619" s="3">
        <v>2.1818</v>
      </c>
      <c r="J619" s="3">
        <v>65.454499999999996</v>
      </c>
      <c r="K619" s="2">
        <v>2</v>
      </c>
      <c r="L619" s="3">
        <v>18</v>
      </c>
      <c r="M619" s="3">
        <v>558.1395</v>
      </c>
      <c r="N619" s="2">
        <v>1</v>
      </c>
      <c r="O619" s="3">
        <v>15.094900000000001</v>
      </c>
      <c r="P619" s="3">
        <v>468.1404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6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1.26E-2</v>
      </c>
      <c r="J621" s="3">
        <v>0.37859999999999999</v>
      </c>
      <c r="K621" s="2">
        <v>259</v>
      </c>
      <c r="L621" s="3">
        <v>2.3099999999999999E-2</v>
      </c>
      <c r="M621" s="3">
        <v>0.71809999999999996</v>
      </c>
      <c r="N621" s="2">
        <v>134</v>
      </c>
      <c r="O621" s="3">
        <v>1.8700000000000001E-2</v>
      </c>
      <c r="P621" s="3">
        <v>0.58199999999999996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25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1</v>
      </c>
      <c r="O631" s="3">
        <v>10.4826</v>
      </c>
      <c r="P631" s="3">
        <v>325.09750000000003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97.5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6.4799999999999996E-2</v>
      </c>
      <c r="J650" s="3">
        <v>1.9456</v>
      </c>
      <c r="K650" s="2">
        <v>576</v>
      </c>
      <c r="L650" s="3">
        <v>0.16919999999999999</v>
      </c>
      <c r="M650" s="3">
        <v>5.2473999999999998</v>
      </c>
      <c r="N650" s="2">
        <v>645</v>
      </c>
      <c r="O650" s="3">
        <v>6.3299999999999995E-2</v>
      </c>
      <c r="P650" s="3">
        <v>1.9651000000000001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436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6.1989999999999998</v>
      </c>
      <c r="J656" s="3">
        <v>185.97499999999999</v>
      </c>
      <c r="K656" s="2">
        <v>0</v>
      </c>
      <c r="L656" s="3">
        <v>0</v>
      </c>
      <c r="M656" s="3">
        <v>0</v>
      </c>
      <c r="N656" s="2">
        <v>25</v>
      </c>
      <c r="O656" s="3">
        <v>7.3125999999999998</v>
      </c>
      <c r="P656" s="3">
        <v>226.72900000000001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1.8200000000000001E-2</v>
      </c>
      <c r="P659" s="3">
        <v>0.56520000000000004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36</v>
      </c>
      <c r="E685" s="2">
        <v>0</v>
      </c>
      <c r="F685" s="2">
        <v>52</v>
      </c>
      <c r="G685" s="2">
        <v>72</v>
      </c>
      <c r="H685" s="2">
        <v>62</v>
      </c>
      <c r="I685" s="3">
        <v>0.5806</v>
      </c>
      <c r="J685" s="3">
        <v>17.419899999999998</v>
      </c>
      <c r="K685" s="2">
        <v>0</v>
      </c>
      <c r="L685" s="3">
        <v>0</v>
      </c>
      <c r="M685" s="3">
        <v>0</v>
      </c>
      <c r="N685" s="2">
        <v>36</v>
      </c>
      <c r="O685" s="3">
        <v>0.41930000000000001</v>
      </c>
      <c r="P685" s="3">
        <v>13.0001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676</v>
      </c>
      <c r="E689" s="2">
        <v>0</v>
      </c>
      <c r="F689" s="2">
        <v>0</v>
      </c>
      <c r="G689" s="2">
        <v>174</v>
      </c>
      <c r="H689" s="2">
        <v>174</v>
      </c>
      <c r="I689" s="3">
        <v>3.8849999999999998</v>
      </c>
      <c r="J689" s="3">
        <v>116.5517</v>
      </c>
      <c r="K689" s="2">
        <v>0</v>
      </c>
      <c r="L689" s="3">
        <v>0</v>
      </c>
      <c r="M689" s="3">
        <v>0</v>
      </c>
      <c r="N689" s="2">
        <v>1250</v>
      </c>
      <c r="O689" s="3">
        <v>0.22670000000000001</v>
      </c>
      <c r="P689" s="3">
        <v>7.0304000000000002</v>
      </c>
      <c r="Q689" s="11">
        <v>46304</v>
      </c>
      <c r="R689" s="2">
        <v>300</v>
      </c>
      <c r="S689" s="1">
        <v>900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1605</v>
      </c>
      <c r="E737" s="2">
        <v>360</v>
      </c>
      <c r="F737" s="2">
        <v>320</v>
      </c>
      <c r="G737" s="2">
        <v>100</v>
      </c>
      <c r="H737" s="2">
        <v>260</v>
      </c>
      <c r="I737" s="3">
        <v>6.173</v>
      </c>
      <c r="J737" s="3">
        <v>185.19370000000001</v>
      </c>
      <c r="K737" s="2">
        <v>608</v>
      </c>
      <c r="L737" s="3">
        <v>2.6398000000000001</v>
      </c>
      <c r="M737" s="3">
        <v>81.833799999999997</v>
      </c>
      <c r="N737" s="2">
        <v>100</v>
      </c>
      <c r="O737" s="3">
        <v>6.7297000000000002</v>
      </c>
      <c r="P737" s="3">
        <v>208.65020000000001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274</v>
      </c>
      <c r="E743" s="2">
        <v>143</v>
      </c>
      <c r="F743" s="2">
        <v>115</v>
      </c>
      <c r="G743" s="2">
        <v>80</v>
      </c>
      <c r="H743" s="2">
        <v>112.6666</v>
      </c>
      <c r="I743" s="3">
        <v>2.4319000000000002</v>
      </c>
      <c r="J743" s="3">
        <v>72.959599999999995</v>
      </c>
      <c r="K743" s="2">
        <v>87</v>
      </c>
      <c r="L743" s="3">
        <v>3.1494</v>
      </c>
      <c r="M743" s="3">
        <v>97.633899999999997</v>
      </c>
      <c r="N743" s="2">
        <v>47</v>
      </c>
      <c r="O743" s="3">
        <v>2.4443999999999999</v>
      </c>
      <c r="P743" s="3">
        <v>75.789000000000001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13</v>
      </c>
      <c r="E745" s="2">
        <v>224</v>
      </c>
      <c r="F745" s="2">
        <v>222</v>
      </c>
      <c r="G745" s="2">
        <v>211</v>
      </c>
      <c r="H745" s="2">
        <v>219</v>
      </c>
      <c r="I745" s="3">
        <v>5.9299999999999999E-2</v>
      </c>
      <c r="J745" s="3">
        <v>1.7807999999999999</v>
      </c>
      <c r="K745" s="2">
        <v>155</v>
      </c>
      <c r="L745" s="3">
        <v>8.3799999999999999E-2</v>
      </c>
      <c r="M745" s="3">
        <v>2.6</v>
      </c>
      <c r="N745" s="2">
        <v>90</v>
      </c>
      <c r="O745" s="3">
        <v>6.0499999999999998E-2</v>
      </c>
      <c r="P745" s="3">
        <v>1.8776999999999999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509</v>
      </c>
      <c r="E776" s="2">
        <v>615</v>
      </c>
      <c r="F776" s="2">
        <v>783</v>
      </c>
      <c r="G776" s="2">
        <v>660</v>
      </c>
      <c r="H776" s="2">
        <v>686</v>
      </c>
      <c r="I776" s="3">
        <v>0.7419</v>
      </c>
      <c r="J776" s="3">
        <v>22.259499999999999</v>
      </c>
      <c r="K776" s="2">
        <v>846</v>
      </c>
      <c r="L776" s="3">
        <v>0.60160000000000002</v>
      </c>
      <c r="M776" s="3">
        <v>18.651299999999999</v>
      </c>
      <c r="N776" s="2">
        <v>275</v>
      </c>
      <c r="O776" s="3">
        <v>0.77600000000000002</v>
      </c>
      <c r="P776" s="3">
        <v>24.061800000000002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365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1.8008999999999999</v>
      </c>
      <c r="J777" s="3">
        <v>54.03</v>
      </c>
      <c r="K777" s="2">
        <v>143</v>
      </c>
      <c r="L777" s="3">
        <v>2.5524</v>
      </c>
      <c r="M777" s="3">
        <v>79.125900000000001</v>
      </c>
      <c r="N777" s="2">
        <v>95</v>
      </c>
      <c r="O777" s="3">
        <v>1.6109</v>
      </c>
      <c r="P777" s="3">
        <v>49.947899999999997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84.73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3.9458000000000002</v>
      </c>
      <c r="J778" s="3">
        <v>118.3875</v>
      </c>
      <c r="K778" s="2">
        <v>74.34</v>
      </c>
      <c r="L778" s="3">
        <v>1.1396999999999999</v>
      </c>
      <c r="M778" s="3">
        <v>35.333599999999997</v>
      </c>
      <c r="N778" s="2">
        <v>2</v>
      </c>
      <c r="O778" s="3">
        <v>17.7638</v>
      </c>
      <c r="P778" s="3">
        <v>550.91020000000003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100.3899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400.11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0.1714</v>
      </c>
      <c r="J784" s="3">
        <v>5.1436999999999999</v>
      </c>
      <c r="K784" s="2">
        <v>0</v>
      </c>
      <c r="L784" s="3">
        <v>0</v>
      </c>
      <c r="M784" s="3">
        <v>0</v>
      </c>
      <c r="N784" s="2">
        <v>634.07000000000005</v>
      </c>
      <c r="O784" s="3">
        <v>0.26450000000000001</v>
      </c>
      <c r="P784" s="3">
        <v>8.2032000000000007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0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24.68</v>
      </c>
      <c r="O786" s="3">
        <v>0</v>
      </c>
      <c r="P786" s="3">
        <v>0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786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42.107199999999999</v>
      </c>
      <c r="J790" s="3">
        <v>1263.2593999999999</v>
      </c>
      <c r="K790" s="2">
        <v>0</v>
      </c>
      <c r="L790" s="3">
        <v>0</v>
      </c>
      <c r="M790" s="3">
        <v>0</v>
      </c>
      <c r="N790" s="2">
        <v>11</v>
      </c>
      <c r="O790" s="3">
        <v>29.960999999999999</v>
      </c>
      <c r="P790" s="3">
        <v>928.96820000000002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881</v>
      </c>
      <c r="E791" s="2">
        <v>0</v>
      </c>
      <c r="F791" s="2">
        <v>1</v>
      </c>
      <c r="G791" s="2">
        <v>2</v>
      </c>
      <c r="H791" s="2">
        <v>1.5</v>
      </c>
      <c r="I791" s="3">
        <v>587.33330000000001</v>
      </c>
      <c r="J791" s="3">
        <v>17620</v>
      </c>
      <c r="K791" s="2">
        <v>0</v>
      </c>
      <c r="L791" s="3">
        <v>0</v>
      </c>
      <c r="M791" s="3">
        <v>0</v>
      </c>
      <c r="N791" s="2">
        <v>1</v>
      </c>
      <c r="O791" s="3">
        <v>369.40750000000003</v>
      </c>
      <c r="P791" s="3">
        <v>11456.436900000001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3079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187.87219999999999</v>
      </c>
      <c r="G2" s="8" cm="1">
        <f t="array" ref="G2">IFERROR(INDEX(Data!$N$2:$N$5000,$J2),"")</f>
        <v>200</v>
      </c>
      <c r="H2" s="8" cm="1">
        <f t="array" ref="H2">IFERROR(INDEX(Data!$P$2:$P$5000,$J2),"")</f>
        <v>200.1352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1950</v>
      </c>
      <c r="E3" s="8" cm="1">
        <f t="array" ref="E3">IFERROR(INDEX(Data!$H$2:$H$5000,$J3),"")</f>
        <v>2275</v>
      </c>
      <c r="F3" s="8" cm="1">
        <f t="array" ref="F3">IFERROR(INDEX(Data!$J$2:$J$5000,$J3),"")</f>
        <v>25.714200000000002</v>
      </c>
      <c r="G3" s="8" cm="1">
        <f t="array" ref="G3">IFERROR(INDEX(Data!$N$2:$N$5000,$J3),"")</f>
        <v>500</v>
      </c>
      <c r="H3" s="8" cm="1">
        <f t="array" ref="H3">IFERROR(INDEX(Data!$P$2:$P$5000,$J3),"")</f>
        <v>50.7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700.81989999999996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147.73070000000001</v>
      </c>
      <c r="G4" s="8" cm="1">
        <f t="array" ref="G4">IFERROR(INDEX(Data!$N$2:$N$5000,$J4),"")</f>
        <v>34.479999999999997</v>
      </c>
      <c r="H4" s="8" cm="1">
        <f t="array" ref="H4">IFERROR(INDEX(Data!$P$2:$P$5000,$J4),"")</f>
        <v>264.23099999999999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265.9402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37.788400000000003</v>
      </c>
      <c r="G5" s="8" cm="1">
        <f t="array" ref="G5">IFERROR(INDEX(Data!$N$2:$N$5000,$J5),"")</f>
        <v>34.559800000000003</v>
      </c>
      <c r="H5" s="8" cm="1">
        <f t="array" ref="H5">IFERROR(INDEX(Data!$P$2:$P$5000,$J5),"")</f>
        <v>100.0376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41.439900000000002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8.2500999999999998</v>
      </c>
      <c r="G6" s="8" cm="1">
        <f t="array" ref="G6">IFERROR(INDEX(Data!$N$2:$N$5000,$J6),"")</f>
        <v>110.66</v>
      </c>
      <c r="H6" s="8" cm="1">
        <f t="array" ref="H6">IFERROR(INDEX(Data!$P$2:$P$5000,$J6),"")</f>
        <v>4.8681999999999999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29.036000000000001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130.03899999999999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14035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495.15949999999998</v>
      </c>
      <c r="G2" s="8" cm="1">
        <f t="array" ref="G2">IFERROR(INDEX(Data!$N$2:$N$5000,$J2),"")</f>
        <v>289</v>
      </c>
      <c r="H2" s="8" cm="1">
        <f t="array" ref="H2">IFERROR(INDEX(Data!$P$2:$P$5000,$J2),"")</f>
        <v>631.33410000000003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856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112.96299999999999</v>
      </c>
      <c r="G3" s="8" cm="1">
        <f t="array" ref="G3">IFERROR(INDEX(Data!$N$2:$N$5000,$J3),"")</f>
        <v>109</v>
      </c>
      <c r="H3" s="8" cm="1">
        <f t="array" ref="H3">IFERROR(INDEX(Data!$P$2:$P$5000,$J3),"")</f>
        <v>102.0919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1319</v>
      </c>
      <c r="E2" s="8" cm="1">
        <f t="array" ref="E2">IFERROR(INDEX(Data!$H$2:$H$5000,$J2),"")</f>
        <v>20</v>
      </c>
      <c r="F2" s="8" cm="1">
        <f t="array" ref="F2">IFERROR(INDEX(Data!$J$2:$J$5000,$J2),"")</f>
        <v>1978.6977999999999</v>
      </c>
      <c r="G2" s="8" cm="1">
        <f t="array" ref="G2">IFERROR(INDEX(Data!$N$2:$N$5000,$J2),"")</f>
        <v>5</v>
      </c>
      <c r="H2" s="8" cm="1">
        <f t="array" ref="H2">IFERROR(INDEX(Data!$P$2:$P$5000,$J2),"")</f>
        <v>3429.5371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415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602.49699999999996</v>
      </c>
      <c r="G4" s="8" cm="1">
        <f t="array" ref="G4">IFERROR(INDEX(Data!$N$2:$N$5000,$J4),"")</f>
        <v>7</v>
      </c>
      <c r="H4" s="8" cm="1">
        <f t="array" ref="H4">IFERROR(INDEX(Data!$P$2:$P$5000,$J4),"")</f>
        <v>770.80229999999995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281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287.4092</v>
      </c>
      <c r="G5" s="8" cm="1">
        <f t="array" ref="G5">IFERROR(INDEX(Data!$N$2:$N$5000,$J5),"")</f>
        <v>13</v>
      </c>
      <c r="H5" s="8" cm="1">
        <f t="array" ref="H5">IFERROR(INDEX(Data!$P$2:$P$5000,$J5),"")</f>
        <v>281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198</v>
      </c>
      <c r="E6" s="8" cm="1">
        <f t="array" ref="E6">IFERROR(INDEX(Data!$H$2:$H$5000,$J6),"")</f>
        <v>47</v>
      </c>
      <c r="F6" s="8" cm="1">
        <f t="array" ref="F6">IFERROR(INDEX(Data!$J$2:$J$5000,$J6),"")</f>
        <v>126.3883</v>
      </c>
      <c r="G6" s="8" cm="1">
        <f t="array" ref="G6">IFERROR(INDEX(Data!$N$2:$N$5000,$J6),"")</f>
        <v>35</v>
      </c>
      <c r="H6" s="8" cm="1">
        <f t="array" ref="H6">IFERROR(INDEX(Data!$P$2:$P$5000,$J6),"")</f>
        <v>73.543000000000006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193</v>
      </c>
      <c r="E2" s="8" cm="1">
        <f t="array" ref="E2">IFERROR(INDEX(Data!$H$2:$H$5000,$J2),"")</f>
        <v>40</v>
      </c>
      <c r="F2" s="8" cm="1">
        <f t="array" ref="F2">IFERROR(INDEX(Data!$J$2:$J$5000,$J2),"")</f>
        <v>144.75360000000001</v>
      </c>
      <c r="G2" s="8" cm="1">
        <f t="array" ref="G2">IFERROR(INDEX(Data!$N$2:$N$5000,$J2),"")</f>
        <v>23</v>
      </c>
      <c r="H2" s="8" cm="1">
        <f t="array" ref="H2">IFERROR(INDEX(Data!$P$2:$P$5000,$J2),"")</f>
        <v>109.08880000000001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125</v>
      </c>
      <c r="E3" s="8" cm="1">
        <f t="array" ref="E3">IFERROR(INDEX(Data!$H$2:$H$5000,$J3),"")</f>
        <v>18.5</v>
      </c>
      <c r="F3" s="8" cm="1">
        <f t="array" ref="F3">IFERROR(INDEX(Data!$J$2:$J$5000,$J3),"")</f>
        <v>202.72460000000001</v>
      </c>
      <c r="G3" s="8" cm="1">
        <f t="array" ref="G3">IFERROR(INDEX(Data!$N$2:$N$5000,$J3),"")</f>
        <v>9</v>
      </c>
      <c r="H3" s="8" cm="1">
        <f t="array" ref="H3">IFERROR(INDEX(Data!$P$2:$P$5000,$J3),"")</f>
        <v>180.5575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106</v>
      </c>
      <c r="E4" s="8" cm="1">
        <f t="array" ref="E4">IFERROR(INDEX(Data!$H$2:$H$5000,$J4),"")</f>
        <v>78</v>
      </c>
      <c r="F4" s="8" cm="1">
        <f t="array" ref="F4">IFERROR(INDEX(Data!$J$2:$J$5000,$J4),"")</f>
        <v>40.769199999999998</v>
      </c>
      <c r="G4" s="8" cm="1">
        <f t="array" ref="G4">IFERROR(INDEX(Data!$N$2:$N$5000,$J4),"")</f>
        <v>34</v>
      </c>
      <c r="H4" s="8" cm="1">
        <f t="array" ref="H4">IFERROR(INDEX(Data!$P$2:$P$5000,$J4),"")</f>
        <v>40.530700000000003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87</v>
      </c>
      <c r="E5" s="8" cm="1">
        <f t="array" ref="E5">IFERROR(INDEX(Data!$H$2:$H$5000,$J5),"")</f>
        <v>25</v>
      </c>
      <c r="F5" s="8" cm="1">
        <f t="array" ref="F5">IFERROR(INDEX(Data!$J$2:$J$5000,$J5),"")</f>
        <v>104.4041</v>
      </c>
      <c r="G5" s="8" cm="1">
        <f t="array" ref="G5">IFERROR(INDEX(Data!$N$2:$N$5000,$J5),"")</f>
        <v>4</v>
      </c>
      <c r="H5" s="8" cm="1">
        <f t="array" ref="H5">IFERROR(INDEX(Data!$P$2:$P$5000,$J5),"")</f>
        <v>282.83479999999997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PAS0026</v>
      </c>
      <c r="B6" s="7" t="str" cm="1">
        <f t="array" ref="B6">IFERROR(INDEX(Data!$B$2:$B$5000,$J6),"")</f>
        <v>Crr Rock'n Batter Skin On Fries 9x9mm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76</v>
      </c>
      <c r="E6" s="8" cm="1">
        <f t="array" ref="E6">IFERROR(INDEX(Data!$H$2:$H$5000,$J6),"")</f>
        <v>31.5</v>
      </c>
      <c r="F6" s="8" cm="1">
        <f t="array" ref="F6">IFERROR(INDEX(Data!$J$2:$J$5000,$J6),"")</f>
        <v>72.380899999999997</v>
      </c>
      <c r="G6" s="8" cm="1">
        <f t="array" ref="G6">IFERROR(INDEX(Data!$N$2:$N$5000,$J6),"")</f>
        <v>49</v>
      </c>
      <c r="H6" s="8" cm="1">
        <f t="array" ref="H6">IFERROR(INDEX(Data!$P$2:$P$5000,$J6),"")</f>
        <v>20.163399999999999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280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59</v>
      </c>
      <c r="E7" s="8" cm="1">
        <f t="array" ref="E7">IFERROR(INDEX(Data!$H$2:$H$5000,$J7),"")</f>
        <v>28</v>
      </c>
      <c r="F7" s="8" cm="1">
        <f t="array" ref="F7">IFERROR(INDEX(Data!$J$2:$J$5000,$J7),"")</f>
        <v>63.216500000000003</v>
      </c>
      <c r="G7" s="8" cm="1">
        <f t="array" ref="G7">IFERROR(INDEX(Data!$N$2:$N$5000,$J7),"")</f>
        <v>20</v>
      </c>
      <c r="H7" s="8" cm="1">
        <f t="array" ref="H7">IFERROR(INDEX(Data!$P$2:$P$5000,$J7),"")</f>
        <v>38.351500000000001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59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171.3124</v>
      </c>
      <c r="G8" s="8" cm="1">
        <f t="array" ref="G8">IFERROR(INDEX(Data!$N$2:$N$5000,$J8),"")</f>
        <v>9</v>
      </c>
      <c r="H8" s="8" cm="1">
        <f t="array" ref="H8">IFERROR(INDEX(Data!$P$2:$P$5000,$J8),"")</f>
        <v>85.223100000000002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PAS0036</v>
      </c>
      <c r="B10" s="7" t="str" cm="1">
        <f t="array" ref="B10">IFERROR(INDEX(Data!$B$2:$B$5000,$J10),"")</f>
        <v>Crr Rock'n Hash Brown Triangular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24</v>
      </c>
      <c r="E10" s="8" cm="1">
        <f t="array" ref="E10">IFERROR(INDEX(Data!$H$2:$H$5000,$J10),"")</f>
        <v>167.33330000000001</v>
      </c>
      <c r="F10" s="8" cm="1">
        <f t="array" ref="F10">IFERROR(INDEX(Data!$J$2:$J$5000,$J10),"")</f>
        <v>4.3028000000000004</v>
      </c>
      <c r="G10" s="8" cm="1">
        <f t="array" ref="G10">IFERROR(INDEX(Data!$N$2:$N$5000,$J10),"")</f>
        <v>94</v>
      </c>
      <c r="H10" s="8" cm="1">
        <f t="array" ref="H10">IFERROR(INDEX(Data!$P$2:$P$5000,$J10),"")</f>
        <v>3.3191000000000002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289</v>
      </c>
    </row>
    <row r="11" spans="1:10" x14ac:dyDescent="0.25">
      <c r="A11" s="7" t="str" cm="1">
        <f t="array" ref="A11">IFERROR(INDEX(Data!$A$2:$A$5000,$J11),IF(ROW()=2,"No data",""))</f>
        <v>PAS0064</v>
      </c>
      <c r="B11" s="7" t="str" cm="1">
        <f t="array" ref="B11">IFERROR(INDEX(Data!$B$2:$B$5000,$J11),"")</f>
        <v>Crr Rock'n Waffle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18</v>
      </c>
      <c r="E11" s="8" cm="1">
        <f t="array" ref="E11">IFERROR(INDEX(Data!$H$2:$H$5000,$J11),"")</f>
        <v>34.666600000000003</v>
      </c>
      <c r="F11" s="8" cm="1">
        <f t="array" ref="F11">IFERROR(INDEX(Data!$J$2:$J$5000,$J11),"")</f>
        <v>15.5776</v>
      </c>
      <c r="G11" s="8" cm="1">
        <f t="array" ref="G11">IFERROR(INDEX(Data!$N$2:$N$5000,$J11),"")</f>
        <v>47</v>
      </c>
      <c r="H11" s="8" cm="1">
        <f t="array" ref="H11">IFERROR(INDEX(Data!$P$2:$P$5000,$J11),"")</f>
        <v>4.9787999999999997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315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17</v>
      </c>
      <c r="E12" s="8" cm="1">
        <f t="array" ref="E12">IFERROR(INDEX(Data!$H$2:$H$5000,$J12),"")</f>
        <v>56.666600000000003</v>
      </c>
      <c r="F12" s="8" cm="1">
        <f t="array" ref="F12">IFERROR(INDEX(Data!$J$2:$J$5000,$J12),"")</f>
        <v>9.0004000000000008</v>
      </c>
      <c r="G12" s="8" cm="1">
        <f t="array" ref="G12">IFERROR(INDEX(Data!$N$2:$N$5000,$J12),"")</f>
        <v>42</v>
      </c>
      <c r="H12" s="8" cm="1">
        <f t="array" ref="H12">IFERROR(INDEX(Data!$P$2:$P$5000,$J12),"")</f>
        <v>5.2619999999999996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290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1</v>
      </c>
      <c r="F13" s="8" cm="1">
        <f t="array" ref="F13">IFERROR(INDEX(Data!$J$2:$J$5000,$J13),"")</f>
        <v>270.27019999999999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PAS0034</v>
      </c>
      <c r="B14" s="7" t="str" cm="1">
        <f t="array" ref="B14">IFERROR(INDEX(Data!$B$2:$B$5000,$J14),"")</f>
        <v>Crr Rock'n Simply Crrrrips Straight Cut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1</v>
      </c>
      <c r="F14" s="8" cm="1">
        <f t="array" ref="F14">IFERROR(INDEX(Data!$J$2:$J$5000,$J14),"")</f>
        <v>240.24019999999999</v>
      </c>
      <c r="G14" s="8" cm="1">
        <f t="array" ref="G14">IFERROR(INDEX(Data!$N$2:$N$5000,$J14),"")</f>
        <v>1</v>
      </c>
      <c r="H14" s="8" cm="1">
        <f t="array" ref="H14">IFERROR(INDEX(Data!$P$2:$P$5000,$J14),"")</f>
        <v>104.0312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</v>
      </c>
      <c r="F15" s="8" cm="1">
        <f t="array" ref="F15">IFERROR(INDEX(Data!$J$2:$J$5000,$J15),"")</f>
        <v>120.12009999999999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PAS0049</v>
      </c>
      <c r="B16" s="7" t="str" cm="1">
        <f t="array" ref="B16">IFERROR(INDEX(Data!$B$2:$B$5000,$J16),"")</f>
        <v>Maestro Crincle Cut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53</v>
      </c>
      <c r="F16" s="8" cm="1">
        <f t="array" ref="F16">IFERROR(INDEX(Data!$J$2:$J$5000,$J16),"")</f>
        <v>3.9624000000000001</v>
      </c>
      <c r="G16" s="8" cm="1">
        <f t="array" ref="G16">IFERROR(INDEX(Data!$N$2:$N$5000,$J16),"")</f>
        <v>20</v>
      </c>
      <c r="H16" s="8" cm="1">
        <f t="array" ref="H16">IFERROR(INDEX(Data!$P$2:$P$5000,$J16),"")</f>
        <v>4.5500999999999996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301</v>
      </c>
    </row>
    <row r="17" spans="1:10" x14ac:dyDescent="0.25">
      <c r="A17" s="7" t="str" cm="1">
        <f t="array" ref="A17">IFERROR(INDEX(Data!$A$2:$A$5000,$J17),IF(ROW()=2,"No data",""))</f>
        <v>PAS0041</v>
      </c>
      <c r="B17" s="7" t="str" cm="1">
        <f t="array" ref="B17">IFERROR(INDEX(Data!$B$2:$B$5000,$J17),"")</f>
        <v>Maestro FF 10x10mm Straight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</v>
      </c>
      <c r="E17" s="8" cm="1">
        <f t="array" ref="E17">IFERROR(INDEX(Data!$H$2:$H$5000,$J17),"")</f>
        <v>142.5</v>
      </c>
      <c r="F17" s="8" cm="1">
        <f t="array" ref="F17">IFERROR(INDEX(Data!$J$2:$J$5000,$J17),"")</f>
        <v>1.2630999999999999</v>
      </c>
      <c r="G17" s="8" cm="1">
        <f t="array" ref="G17">IFERROR(INDEX(Data!$N$2:$N$5000,$J17),"")</f>
        <v>121</v>
      </c>
      <c r="H17" s="8" cm="1">
        <f t="array" ref="H17">IFERROR(INDEX(Data!$P$2:$P$5000,$J17),"")</f>
        <v>0.64459999999999995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293</v>
      </c>
    </row>
    <row r="18" spans="1:10" x14ac:dyDescent="0.25">
      <c r="A18" s="7" t="str" cm="1">
        <f t="array" ref="A18">IFERROR(INDEX(Data!$A$2:$A$5000,$J18),IF(ROW()=2,"No data",""))</f>
        <v>PAS0048</v>
      </c>
      <c r="B18" s="7" t="str" cm="1">
        <f t="array" ref="B18">IFERROR(INDEX(Data!$B$2:$B$5000,$J18),"")</f>
        <v>Maestro FF Shoestring 7x7mm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</v>
      </c>
      <c r="E18" s="8" cm="1">
        <f t="array" ref="E18">IFERROR(INDEX(Data!$H$2:$H$5000,$J18),"")</f>
        <v>31</v>
      </c>
      <c r="F18" s="8" cm="1">
        <f t="array" ref="F18">IFERROR(INDEX(Data!$J$2:$J$5000,$J18),"")</f>
        <v>5.8066000000000004</v>
      </c>
      <c r="G18" s="8" cm="1">
        <f t="array" ref="G18">IFERROR(INDEX(Data!$N$2:$N$5000,$J18),"")</f>
        <v>40</v>
      </c>
      <c r="H18" s="8" cm="1">
        <f t="array" ref="H18">IFERROR(INDEX(Data!$P$2:$P$5000,$J18),"")</f>
        <v>1.95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300</v>
      </c>
    </row>
    <row r="19" spans="1:10" x14ac:dyDescent="0.25">
      <c r="A19" s="7" t="str" cm="1">
        <f t="array" ref="A19">IFERROR(INDEX(Data!$A$2:$A$5000,$J19),IF(ROW()=2,"No data",""))</f>
        <v>PAS0039</v>
      </c>
      <c r="B19" s="7" t="str" cm="1">
        <f t="array" ref="B19">IFERROR(INDEX(Data!$B$2:$B$5000,$J19),"")</f>
        <v>Crr Rock'n Simply Crrrrips Straight Cut Fries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</v>
      </c>
      <c r="E19" s="8" cm="1">
        <f t="array" ref="E19">IFERROR(INDEX(Data!$H$2:$H$5000,$J19),"")</f>
        <v>68</v>
      </c>
      <c r="F19" s="8" cm="1">
        <f t="array" ref="F19">IFERROR(INDEX(Data!$J$2:$J$5000,$J19),"")</f>
        <v>2.2059000000000002</v>
      </c>
      <c r="G19" s="8" cm="1">
        <f t="array" ref="G19">IFERROR(INDEX(Data!$N$2:$N$5000,$J19),"")</f>
        <v>2</v>
      </c>
      <c r="H19" s="8" cm="1">
        <f t="array" ref="H19">IFERROR(INDEX(Data!$P$2:$P$5000,$J19),"")</f>
        <v>32.509700000000002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291</v>
      </c>
    </row>
    <row r="20" spans="1:10" x14ac:dyDescent="0.25">
      <c r="A20" s="7" t="str" cm="1">
        <f t="array" ref="A20">IFERROR(INDEX(Data!$A$2:$A$5000,$J20),IF(ROW()=2,"No data",""))</f>
        <v>PAS0040</v>
      </c>
      <c r="B20" s="7" t="str" cm="1">
        <f t="array" ref="B20">IFERROR(INDEX(Data!$B$2:$B$5000,$J20),"")</f>
        <v>Crr Rock'n Batter Skin On Fries 9x9mm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</v>
      </c>
      <c r="E20" s="8" cm="1">
        <f t="array" ref="E20">IFERROR(INDEX(Data!$H$2:$H$5000,$J20),"")</f>
        <v>30</v>
      </c>
      <c r="F20" s="8" cm="1">
        <f t="array" ref="F20">IFERROR(INDEX(Data!$J$2:$J$5000,$J20),"")</f>
        <v>4</v>
      </c>
      <c r="G20" s="8" cm="1">
        <f t="array" ref="G20">IFERROR(INDEX(Data!$N$2:$N$5000,$J20),"")</f>
        <v>24</v>
      </c>
      <c r="H20" s="8" cm="1">
        <f t="array" ref="H20">IFERROR(INDEX(Data!$P$2:$P$5000,$J20),"")</f>
        <v>2.1667000000000001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292</v>
      </c>
    </row>
    <row r="21" spans="1:10" x14ac:dyDescent="0.25">
      <c r="A21" s="7" t="str" cm="1">
        <f t="array" ref="A21">IFERROR(INDEX(Data!$A$2:$A$5000,$J21),IF(ROW()=2,"No data",""))</f>
        <v>PAS0051</v>
      </c>
      <c r="B21" s="7" t="str" cm="1">
        <f t="array" ref="B21">IFERROR(INDEX(Data!$B$2:$B$5000,$J21),"")</f>
        <v>Maestro Crincle Cut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</v>
      </c>
      <c r="E21" s="8" cm="1">
        <f t="array" ref="E21">IFERROR(INDEX(Data!$H$2:$H$5000,$J21),"")</f>
        <v>1</v>
      </c>
      <c r="F21" s="8" cm="1">
        <f t="array" ref="F21">IFERROR(INDEX(Data!$J$2:$J$5000,$J21),"")</f>
        <v>90.09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303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509</v>
      </c>
      <c r="E3" s="8" cm="1">
        <f t="array" ref="E3">IFERROR(INDEX(Data!$H$2:$H$5000,$J3),"")</f>
        <v>686</v>
      </c>
      <c r="F3" s="8" cm="1">
        <f t="array" ref="F3">IFERROR(INDEX(Data!$J$2:$J$5000,$J3),"")</f>
        <v>22.259499999999999</v>
      </c>
      <c r="G3" s="8" cm="1">
        <f t="array" ref="G3">IFERROR(INDEX(Data!$N$2:$N$5000,$J3),"")</f>
        <v>275</v>
      </c>
      <c r="H3" s="8" cm="1">
        <f t="array" ref="H3">IFERROR(INDEX(Data!$P$2:$P$5000,$J3),"")</f>
        <v>24.061800000000002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400.11</v>
      </c>
      <c r="E4" s="8" cm="1">
        <f t="array" ref="E4">IFERROR(INDEX(Data!$H$2:$H$5000,$J4),"")</f>
        <v>2333.5925999999999</v>
      </c>
      <c r="F4" s="8" cm="1">
        <f t="array" ref="F4">IFERROR(INDEX(Data!$J$2:$J$5000,$J4),"")</f>
        <v>5.1436999999999999</v>
      </c>
      <c r="G4" s="8" cm="1">
        <f t="array" ref="G4">IFERROR(INDEX(Data!$N$2:$N$5000,$J4),"")</f>
        <v>634.07000000000005</v>
      </c>
      <c r="H4" s="8" cm="1">
        <f t="array" ref="H4">IFERROR(INDEX(Data!$P$2:$P$5000,$J4),"")</f>
        <v>8.2032000000000007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365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54.03</v>
      </c>
      <c r="G5" s="8" cm="1">
        <f t="array" ref="G5">IFERROR(INDEX(Data!$N$2:$N$5000,$J5),"")</f>
        <v>95</v>
      </c>
      <c r="H5" s="8" cm="1">
        <f t="array" ref="H5">IFERROR(INDEX(Data!$P$2:$P$5000,$J5),"")</f>
        <v>49.947899999999997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84.73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118.3875</v>
      </c>
      <c r="G7" s="8" cm="1">
        <f t="array" ref="G7">IFERROR(INDEX(Data!$N$2:$N$5000,$J7),"")</f>
        <v>2</v>
      </c>
      <c r="H7" s="8" cm="1">
        <f t="array" ref="H7">IFERROR(INDEX(Data!$P$2:$P$5000,$J7),"")</f>
        <v>550.91020000000003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MRD1318A</v>
      </c>
      <c r="B11" s="7" t="str" cm="1">
        <f t="array" ref="B11">IFERROR(INDEX(Data!$B$2:$B$5000,$J11),"")</f>
        <v>MAMAS BELLY RIND ON SB OUT (SKIN ON) 3-5KG/PACK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1E-4</v>
      </c>
      <c r="E11" s="8" cm="1">
        <f t="array" ref="E11">IFERROR(INDEX(Data!$H$2:$H$5000,$J11),"")</f>
        <v>829.7989</v>
      </c>
      <c r="F11" s="8" cm="1">
        <f t="array" ref="F11">IFERROR(INDEX(Data!$J$2:$J$5000,$J11),"")</f>
        <v>0</v>
      </c>
      <c r="G11" s="8" cm="1">
        <f t="array" ref="G11">IFERROR(INDEX(Data!$N$2:$N$5000,$J11),"")</f>
        <v>22.579799999999999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242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100.3899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1605</v>
      </c>
      <c r="E2" s="8" cm="1">
        <f t="array" ref="E2">IFERROR(INDEX(Data!$H$2:$H$5000,$J2),"")</f>
        <v>260</v>
      </c>
      <c r="F2" s="8" cm="1">
        <f t="array" ref="F2">IFERROR(INDEX(Data!$J$2:$J$5000,$J2),"")</f>
        <v>185.19370000000001</v>
      </c>
      <c r="G2" s="8" cm="1">
        <f t="array" ref="G2">IFERROR(INDEX(Data!$N$2:$N$5000,$J2),"")</f>
        <v>100</v>
      </c>
      <c r="H2" s="8" cm="1">
        <f t="array" ref="H2">IFERROR(INDEX(Data!$P$2:$P$5000,$J2),"")</f>
        <v>208.65020000000001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274</v>
      </c>
      <c r="E3" s="8" cm="1">
        <f t="array" ref="E3">IFERROR(INDEX(Data!$H$2:$H$5000,$J3),"")</f>
        <v>112.6666</v>
      </c>
      <c r="F3" s="8" cm="1">
        <f t="array" ref="F3">IFERROR(INDEX(Data!$J$2:$J$5000,$J3),"")</f>
        <v>72.959599999999995</v>
      </c>
      <c r="G3" s="8" cm="1">
        <f t="array" ref="G3">IFERROR(INDEX(Data!$N$2:$N$5000,$J3),"")</f>
        <v>47</v>
      </c>
      <c r="H3" s="8" cm="1">
        <f t="array" ref="H3">IFERROR(INDEX(Data!$P$2:$P$5000,$J3),"")</f>
        <v>75.789000000000001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13</v>
      </c>
      <c r="E4" s="8" cm="1">
        <f t="array" ref="E4">IFERROR(INDEX(Data!$H$2:$H$5000,$J4),"")</f>
        <v>219</v>
      </c>
      <c r="F4" s="8" cm="1">
        <f t="array" ref="F4">IFERROR(INDEX(Data!$J$2:$J$5000,$J4),"")</f>
        <v>1.7807999999999999</v>
      </c>
      <c r="G4" s="8" cm="1">
        <f t="array" ref="G4">IFERROR(INDEX(Data!$N$2:$N$5000,$J4),"")</f>
        <v>90</v>
      </c>
      <c r="H4" s="8" cm="1">
        <f t="array" ref="H4">IFERROR(INDEX(Data!$P$2:$P$5000,$J4),"")</f>
        <v>1.8776999999999999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799.73990000000003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151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17.008900000000001</v>
      </c>
      <c r="G4" s="8" cm="1">
        <f t="array" ref="G4">IFERROR(INDEX(Data!$N$2:$N$5000,$J4),"")</f>
        <v>203</v>
      </c>
      <c r="H4" s="8" cm="1">
        <f t="array" ref="H4">IFERROR(INDEX(Data!$P$2:$P$5000,$J4),"")</f>
        <v>9.67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150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19.203399999999998</v>
      </c>
      <c r="G5" s="8" cm="1">
        <f t="array" ref="G5">IFERROR(INDEX(Data!$N$2:$N$5000,$J5),"")</f>
        <v>115</v>
      </c>
      <c r="H5" s="8" cm="1">
        <f t="array" ref="H5">IFERROR(INDEX(Data!$P$2:$P$5000,$J5),"")</f>
        <v>16.956600000000002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148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21.800599999999999</v>
      </c>
      <c r="G6" s="8" cm="1">
        <f t="array" ref="G6">IFERROR(INDEX(Data!$N$2:$N$5000,$J6),"")</f>
        <v>65</v>
      </c>
      <c r="H6" s="8" cm="1">
        <f t="array" ref="H6">IFERROR(INDEX(Data!$P$2:$P$5000,$J6),"")</f>
        <v>29.6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421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104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20.172599999999999</v>
      </c>
      <c r="G7" s="8" cm="1">
        <f t="array" ref="G7">IFERROR(INDEX(Data!$N$2:$N$5000,$J7),"")</f>
        <v>40</v>
      </c>
      <c r="H7" s="8" cm="1">
        <f t="array" ref="H7">IFERROR(INDEX(Data!$P$2:$P$5000,$J7),"")</f>
        <v>33.800199999999997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92</v>
      </c>
      <c r="E8" s="8" cm="1">
        <f t="array" ref="E8">IFERROR(INDEX(Data!$H$2:$H$5000,$J8),"")</f>
        <v>102</v>
      </c>
      <c r="F8" s="8" cm="1">
        <f t="array" ref="F8">IFERROR(INDEX(Data!$J$2:$J$5000,$J8),"")</f>
        <v>27.058800000000002</v>
      </c>
      <c r="G8" s="8" cm="1">
        <f t="array" ref="G8">IFERROR(INDEX(Data!$N$2:$N$5000,$J8),"")</f>
        <v>33</v>
      </c>
      <c r="H8" s="8" cm="1">
        <f t="array" ref="H8">IFERROR(INDEX(Data!$P$2:$P$5000,$J8),"")</f>
        <v>36.243299999999998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509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68</v>
      </c>
      <c r="E9" s="8" cm="1">
        <f t="array" ref="E9">IFERROR(INDEX(Data!$H$2:$H$5000,$J9),"")</f>
        <v>1.5</v>
      </c>
      <c r="F9" s="8" cm="1">
        <f t="array" ref="F9">IFERROR(INDEX(Data!$J$2:$J$5000,$J9),"")</f>
        <v>1360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506</v>
      </c>
    </row>
    <row r="10" spans="1:10" x14ac:dyDescent="0.25">
      <c r="A10" s="7" t="str" cm="1">
        <f t="array" ref="A10">IFERROR(INDEX(Data!$A$2:$A$5000,$J10),IF(ROW()=2,"No data",""))</f>
        <v>PMS0031</v>
      </c>
      <c r="B10" s="7" t="str" cm="1">
        <f t="array" ref="B10">IFERROR(INDEX(Data!$B$2:$B$5000,$J10),"")</f>
        <v>Masterista Aren Sugar Liquid 1000Gr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62</v>
      </c>
      <c r="E10" s="8" cm="1">
        <f t="array" ref="E10">IFERROR(INDEX(Data!$H$2:$H$5000,$J10),"")</f>
        <v>112.6666</v>
      </c>
      <c r="F10" s="8" cm="1">
        <f t="array" ref="F10">IFERROR(INDEX(Data!$J$2:$J$5000,$J10),"")</f>
        <v>16.5091</v>
      </c>
      <c r="G10" s="8" cm="1">
        <f t="array" ref="G10">IFERROR(INDEX(Data!$N$2:$N$5000,$J10),"")</f>
        <v>18</v>
      </c>
      <c r="H10" s="8" cm="1">
        <f t="array" ref="H10">IFERROR(INDEX(Data!$P$2:$P$5000,$J10),"")</f>
        <v>44.778199999999998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PMS0130</v>
      </c>
      <c r="B11" s="7" t="str" cm="1">
        <f t="array" ref="B11">IFERROR(INDEX(Data!$B$2:$B$5000,$J11),"")</f>
        <v>Masterista Syrup Classic Caramel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61</v>
      </c>
      <c r="E11" s="8" cm="1">
        <f t="array" ref="E11">IFERROR(INDEX(Data!$H$2:$H$5000,$J11),"")</f>
        <v>76</v>
      </c>
      <c r="F11" s="8" cm="1">
        <f t="array" ref="F11">IFERROR(INDEX(Data!$J$2:$J$5000,$J11),"")</f>
        <v>24.0792</v>
      </c>
      <c r="G11" s="8" cm="1">
        <f t="array" ref="G11">IFERROR(INDEX(Data!$N$2:$N$5000,$J11),"")</f>
        <v>21</v>
      </c>
      <c r="H11" s="8" cm="1">
        <f t="array" ref="H11">IFERROR(INDEX(Data!$P$2:$P$5000,$J11),"")</f>
        <v>37.763800000000003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507</v>
      </c>
    </row>
    <row r="12" spans="1:10" x14ac:dyDescent="0.25">
      <c r="A12" s="7" t="str" cm="1">
        <f t="array" ref="A12">IFERROR(INDEX(Data!$A$2:$A$5000,$J12),IF(ROW()=2,"No data",""))</f>
        <v>PMS0127</v>
      </c>
      <c r="B12" s="7" t="str" cm="1">
        <f t="array" ref="B12">IFERROR(INDEX(Data!$B$2:$B$5000,$J12),"")</f>
        <v>Masterista Gourmet Syrup Pineaple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59</v>
      </c>
      <c r="E12" s="8" cm="1">
        <f t="array" ref="E12">IFERROR(INDEX(Data!$H$2:$H$5000,$J12),"")</f>
        <v>54</v>
      </c>
      <c r="F12" s="8" cm="1">
        <f t="array" ref="F12">IFERROR(INDEX(Data!$J$2:$J$5000,$J12),"")</f>
        <v>32.777700000000003</v>
      </c>
      <c r="G12" s="8" cm="1">
        <f t="array" ref="G12">IFERROR(INDEX(Data!$N$2:$N$5000,$J12),"")</f>
        <v>24</v>
      </c>
      <c r="H12" s="8" cm="1">
        <f t="array" ref="H12">IFERROR(INDEX(Data!$P$2:$P$5000,$J12),"")</f>
        <v>31.959199999999999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504</v>
      </c>
    </row>
    <row r="13" spans="1:10" x14ac:dyDescent="0.25">
      <c r="A13" s="7" t="str" cm="1">
        <f t="array" ref="A13">IFERROR(INDEX(Data!$A$2:$A$5000,$J13),IF(ROW()=2,"No data",""))</f>
        <v>PMS0042</v>
      </c>
      <c r="B13" s="7" t="str" cm="1">
        <f t="array" ref="B13">IFERROR(INDEX(Data!$B$2:$B$5000,$J13),"")</f>
        <v>Flavorista Thai Tea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57</v>
      </c>
      <c r="E13" s="8" cm="1">
        <f t="array" ref="E13">IFERROR(INDEX(Data!$H$2:$H$5000,$J13),"")</f>
        <v>61</v>
      </c>
      <c r="F13" s="8" cm="1">
        <f t="array" ref="F13">IFERROR(INDEX(Data!$J$2:$J$5000,$J13),"")</f>
        <v>28.033200000000001</v>
      </c>
      <c r="G13" s="8" cm="1">
        <f t="array" ref="G13">IFERROR(INDEX(Data!$N$2:$N$5000,$J13),"")</f>
        <v>2</v>
      </c>
      <c r="H13" s="8" cm="1">
        <f t="array" ref="H13">IFERROR(INDEX(Data!$P$2:$P$5000,$J13),"")</f>
        <v>370.61110000000002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427</v>
      </c>
    </row>
    <row r="14" spans="1:10" x14ac:dyDescent="0.25">
      <c r="A14" s="7" t="str" cm="1">
        <f t="array" ref="A14">IFERROR(INDEX(Data!$A$2:$A$5000,$J14),IF(ROW()=2,"No data",""))</f>
        <v>PMS0131</v>
      </c>
      <c r="B14" s="7" t="str" cm="1">
        <f t="array" ref="B14">IFERROR(INDEX(Data!$B$2:$B$5000,$J14),"")</f>
        <v>Masterista Syrup Tropical Lychee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53</v>
      </c>
      <c r="E14" s="8" cm="1">
        <f t="array" ref="E14">IFERROR(INDEX(Data!$H$2:$H$5000,$J14),"")</f>
        <v>70.666600000000003</v>
      </c>
      <c r="F14" s="8" cm="1">
        <f t="array" ref="F14">IFERROR(INDEX(Data!$J$2:$J$5000,$J14),"")</f>
        <v>22.500499999999999</v>
      </c>
      <c r="G14" s="8" cm="1">
        <f t="array" ref="G14">IFERROR(INDEX(Data!$N$2:$N$5000,$J14),"")</f>
        <v>23</v>
      </c>
      <c r="H14" s="8" cm="1">
        <f t="array" ref="H14">IFERROR(INDEX(Data!$P$2:$P$5000,$J14),"")</f>
        <v>29.957000000000001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508</v>
      </c>
    </row>
    <row r="15" spans="1:10" x14ac:dyDescent="0.25">
      <c r="A15" s="7" t="str" cm="1">
        <f t="array" ref="A15">IFERROR(INDEX(Data!$A$2:$A$5000,$J15),IF(ROW()=2,"No data",""))</f>
        <v>PMS0114</v>
      </c>
      <c r="B15" s="7" t="str" cm="1">
        <f t="array" ref="B15">IFERROR(INDEX(Data!$B$2:$B$5000,$J15),"")</f>
        <v>Masterista Cold Foam Sea Salt 500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51</v>
      </c>
      <c r="E15" s="8" cm="1">
        <f t="array" ref="E15">IFERROR(INDEX(Data!$H$2:$H$5000,$J15),"")</f>
        <v>93.666600000000003</v>
      </c>
      <c r="F15" s="8" cm="1">
        <f t="array" ref="F15">IFERROR(INDEX(Data!$J$2:$J$5000,$J15),"")</f>
        <v>16.334599999999998</v>
      </c>
      <c r="G15" s="8" cm="1">
        <f t="array" ref="G15">IFERROR(INDEX(Data!$N$2:$N$5000,$J15),"")</f>
        <v>69</v>
      </c>
      <c r="H15" s="8" cm="1">
        <f t="array" ref="H15">IFERROR(INDEX(Data!$P$2:$P$5000,$J15),"")</f>
        <v>9.6088000000000005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494</v>
      </c>
    </row>
    <row r="16" spans="1:10" x14ac:dyDescent="0.25">
      <c r="A16" s="7" t="str" cm="1">
        <f t="array" ref="A16">IFERROR(INDEX(Data!$A$2:$A$5000,$J16),IF(ROW()=2,"No data",""))</f>
        <v>PMS0164</v>
      </c>
      <c r="B16" s="7" t="str" cm="1">
        <f t="array" ref="B16">IFERROR(INDEX(Data!$B$2:$B$5000,$J16),"")</f>
        <v>Flavourista Syrup Salted Caramel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50</v>
      </c>
      <c r="E16" s="8" cm="1">
        <f t="array" ref="E16">IFERROR(INDEX(Data!$H$2:$H$5000,$J16),"")</f>
        <v>19.666599999999999</v>
      </c>
      <c r="F16" s="8" cm="1">
        <f t="array" ref="F16">IFERROR(INDEX(Data!$J$2:$J$5000,$J16),"")</f>
        <v>76.277600000000007</v>
      </c>
      <c r="G16" s="8" cm="1">
        <f t="array" ref="G16">IFERROR(INDEX(Data!$N$2:$N$5000,$J16),"")</f>
        <v>49</v>
      </c>
      <c r="H16" s="8" cm="1">
        <f t="array" ref="H16">IFERROR(INDEX(Data!$P$2:$P$5000,$J16),"")</f>
        <v>13.2654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536</v>
      </c>
    </row>
    <row r="17" spans="1:10" x14ac:dyDescent="0.25">
      <c r="A17" s="7" t="str" cm="1">
        <f t="array" ref="A17">IFERROR(INDEX(Data!$A$2:$A$5000,$J17),IF(ROW()=2,"No data",""))</f>
        <v>PMS0181</v>
      </c>
      <c r="B17" s="7" t="str" cm="1">
        <f t="array" ref="B17">IFERROR(INDEX(Data!$B$2:$B$5000,$J17),"")</f>
        <v>Ice Shaken Pink Lava 1.000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72.666600000000003</v>
      </c>
      <c r="F17" s="8" cm="1">
        <f t="array" ref="F17">IFERROR(INDEX(Data!$J$2:$J$5000,$J17),"")</f>
        <v>20.642299999999999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553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49</v>
      </c>
      <c r="E18" s="8" cm="1">
        <f t="array" ref="E18">IFERROR(INDEX(Data!$H$2:$H$5000,$J18),"")</f>
        <v>59</v>
      </c>
      <c r="F18" s="8" cm="1">
        <f t="array" ref="F18">IFERROR(INDEX(Data!$J$2:$J$5000,$J18),"")</f>
        <v>24.916</v>
      </c>
      <c r="G18" s="8" cm="1">
        <f t="array" ref="G18">IFERROR(INDEX(Data!$N$2:$N$5000,$J18),"")</f>
        <v>14</v>
      </c>
      <c r="H18" s="8" cm="1">
        <f t="array" ref="H18">IFERROR(INDEX(Data!$P$2:$P$5000,$J18),"")</f>
        <v>45.500900000000001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537</v>
      </c>
    </row>
    <row r="19" spans="1:10" x14ac:dyDescent="0.25">
      <c r="A19" s="7" t="str" cm="1">
        <f t="array" ref="A19">IFERROR(INDEX(Data!$A$2:$A$5000,$J19),IF(ROW()=2,"No data",""))</f>
        <v>PMS0040</v>
      </c>
      <c r="B19" s="7" t="str" cm="1">
        <f t="array" ref="B19">IFERROR(INDEX(Data!$B$2:$B$5000,$J19),"")</f>
        <v>Flavorista Taro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48</v>
      </c>
      <c r="E19" s="8" cm="1">
        <f t="array" ref="E19">IFERROR(INDEX(Data!$H$2:$H$5000,$J19),"")</f>
        <v>85</v>
      </c>
      <c r="F19" s="8" cm="1">
        <f t="array" ref="F19">IFERROR(INDEX(Data!$J$2:$J$5000,$J19),"")</f>
        <v>16.941299999999998</v>
      </c>
      <c r="G19" s="8" cm="1">
        <f t="array" ref="G19">IFERROR(INDEX(Data!$N$2:$N$5000,$J19),"")</f>
        <v>28</v>
      </c>
      <c r="H19" s="8" cm="1">
        <f t="array" ref="H19">IFERROR(INDEX(Data!$P$2:$P$5000,$J19),"")</f>
        <v>22.286100000000001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425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47</v>
      </c>
      <c r="E20" s="8" cm="1">
        <f t="array" ref="E20">IFERROR(INDEX(Data!$H$2:$H$5000,$J20),"")</f>
        <v>61.666600000000003</v>
      </c>
      <c r="F20" s="8" cm="1">
        <f t="array" ref="F20">IFERROR(INDEX(Data!$J$2:$J$5000,$J20),"")</f>
        <v>22.865400000000001</v>
      </c>
      <c r="G20" s="8" cm="1">
        <f t="array" ref="G20">IFERROR(INDEX(Data!$N$2:$N$5000,$J20),"")</f>
        <v>13</v>
      </c>
      <c r="H20" s="8" cm="1">
        <f t="array" ref="H20">IFERROR(INDEX(Data!$P$2:$P$5000,$J20),"")</f>
        <v>47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477</v>
      </c>
    </row>
    <row r="21" spans="1:10" x14ac:dyDescent="0.25">
      <c r="A21" s="7" t="str" cm="1">
        <f t="array" ref="A21">IFERROR(INDEX(Data!$A$2:$A$5000,$J21),IF(ROW()=2,"No data",""))</f>
        <v>PMS0156</v>
      </c>
      <c r="B21" s="7" t="str" cm="1">
        <f t="array" ref="B21">IFERROR(INDEX(Data!$B$2:$B$5000,$J21),"")</f>
        <v>Flavourista Syrup Hazelnut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45</v>
      </c>
      <c r="E21" s="8" cm="1">
        <f t="array" ref="E21">IFERROR(INDEX(Data!$H$2:$H$5000,$J21),"")</f>
        <v>35</v>
      </c>
      <c r="F21" s="8" cm="1">
        <f t="array" ref="F21">IFERROR(INDEX(Data!$J$2:$J$5000,$J21),"")</f>
        <v>38.573599999999999</v>
      </c>
      <c r="G21" s="8" cm="1">
        <f t="array" ref="G21">IFERROR(INDEX(Data!$N$2:$N$5000,$J21),"")</f>
        <v>2</v>
      </c>
      <c r="H21" s="8" cm="1">
        <f t="array" ref="H21">IFERROR(INDEX(Data!$P$2:$P$5000,$J21),"")</f>
        <v>292.58769999999998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529</v>
      </c>
    </row>
    <row r="22" spans="1:10" x14ac:dyDescent="0.25">
      <c r="A22" s="7" t="str" cm="1">
        <f t="array" ref="A22">IFERROR(INDEX(Data!$A$2:$A$5000,$J22),IF(ROW()=2,"No data",""))</f>
        <v>PMS0033</v>
      </c>
      <c r="B22" s="7" t="str" cm="1">
        <f t="array" ref="B22">IFERROR(INDEX(Data!$B$2:$B$5000,$J22),"")</f>
        <v>Masterista Ice Shaken Lemon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42</v>
      </c>
      <c r="E22" s="8" cm="1">
        <f t="array" ref="E22">IFERROR(INDEX(Data!$H$2:$H$5000,$J22),"")</f>
        <v>34.666600000000003</v>
      </c>
      <c r="F22" s="8" cm="1">
        <f t="array" ref="F22">IFERROR(INDEX(Data!$J$2:$J$5000,$J22),"")</f>
        <v>36.347900000000003</v>
      </c>
      <c r="G22" s="8" cm="1">
        <f t="array" ref="G22">IFERROR(INDEX(Data!$N$2:$N$5000,$J22),"")</f>
        <v>30</v>
      </c>
      <c r="H22" s="8" cm="1">
        <f t="array" ref="H22">IFERROR(INDEX(Data!$P$2:$P$5000,$J22),"")</f>
        <v>18.200700000000001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418</v>
      </c>
    </row>
    <row r="23" spans="1:10" x14ac:dyDescent="0.25">
      <c r="A23" s="7" t="str" cm="1">
        <f t="array" ref="A23">IFERROR(INDEX(Data!$A$2:$A$5000,$J23),IF(ROW()=2,"No data",""))</f>
        <v>PMS0038</v>
      </c>
      <c r="B23" s="7" t="str" cm="1">
        <f t="array" ref="B23">IFERROR(INDEX(Data!$B$2:$B$5000,$J23),"")</f>
        <v>Flavorista Chocolate base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39</v>
      </c>
      <c r="E23" s="8" cm="1">
        <f t="array" ref="E23">IFERROR(INDEX(Data!$H$2:$H$5000,$J23),"")</f>
        <v>56</v>
      </c>
      <c r="F23" s="8" cm="1">
        <f t="array" ref="F23">IFERROR(INDEX(Data!$J$2:$J$5000,$J23),"")</f>
        <v>20.893599999999999</v>
      </c>
      <c r="G23" s="8" cm="1">
        <f t="array" ref="G23">IFERROR(INDEX(Data!$N$2:$N$5000,$J23),"")</f>
        <v>15</v>
      </c>
      <c r="H23" s="8" cm="1">
        <f t="array" ref="H23">IFERROR(INDEX(Data!$P$2:$P$5000,$J23),"")</f>
        <v>33.801299999999998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423</v>
      </c>
    </row>
    <row r="24" spans="1:10" x14ac:dyDescent="0.25">
      <c r="A24" s="7" t="str" cm="1">
        <f t="array" ref="A24">IFERROR(INDEX(Data!$A$2:$A$5000,$J24),IF(ROW()=2,"No data",""))</f>
        <v>PMS0185</v>
      </c>
      <c r="B24" s="7" t="str" cm="1">
        <f t="array" ref="B24">IFERROR(INDEX(Data!$B$2:$B$5000,$J24),"")</f>
        <v>Masterista Syrup Pistachio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38</v>
      </c>
      <c r="E24" s="8" cm="1">
        <f t="array" ref="E24">IFERROR(INDEX(Data!$H$2:$H$5000,$J24),"")</f>
        <v>6</v>
      </c>
      <c r="F24" s="8" cm="1">
        <f t="array" ref="F24">IFERROR(INDEX(Data!$J$2:$J$5000,$J24),"")</f>
        <v>190</v>
      </c>
      <c r="G24" s="8" cm="1">
        <f t="array" ref="G24">IFERROR(INDEX(Data!$N$2:$N$5000,$J24),"")</f>
        <v>22</v>
      </c>
      <c r="H24" s="8" cm="1">
        <f t="array" ref="H24">IFERROR(INDEX(Data!$P$2:$P$5000,$J24),"")</f>
        <v>22.454599999999999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557</v>
      </c>
    </row>
    <row r="25" spans="1:10" x14ac:dyDescent="0.25">
      <c r="A25" s="7" t="str" cm="1">
        <f t="array" ref="A25">IFERROR(INDEX(Data!$A$2:$A$5000,$J25),IF(ROW()=2,"No data",""))</f>
        <v>PMS0092</v>
      </c>
      <c r="B25" s="7" t="str" cm="1">
        <f t="array" ref="B25">IFERROR(INDEX(Data!$B$2:$B$5000,$J25),"")</f>
        <v>Master House Blend 04 (60:40) M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37</v>
      </c>
      <c r="E25" s="8" cm="1">
        <f t="array" ref="E25">IFERROR(INDEX(Data!$H$2:$H$5000,$J25),"")</f>
        <v>59</v>
      </c>
      <c r="F25" s="8" cm="1">
        <f t="array" ref="F25">IFERROR(INDEX(Data!$J$2:$J$5000,$J25),"")</f>
        <v>18.8141</v>
      </c>
      <c r="G25" s="8" cm="1">
        <f t="array" ref="G25">IFERROR(INDEX(Data!$N$2:$N$5000,$J25),"")</f>
        <v>12</v>
      </c>
      <c r="H25" s="8" cm="1">
        <f t="array" ref="H25">IFERROR(INDEX(Data!$P$2:$P$5000,$J25),"")</f>
        <v>40.086599999999997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475</v>
      </c>
    </row>
    <row r="26" spans="1:10" x14ac:dyDescent="0.25">
      <c r="A26" s="7" t="str" cm="1">
        <f t="array" ref="A26">IFERROR(INDEX(Data!$A$2:$A$5000,$J26),IF(ROW()=2,"No data",""))</f>
        <v>PMS0034</v>
      </c>
      <c r="B26" s="7" t="str" cm="1">
        <f t="array" ref="B26">IFERROR(INDEX(Data!$B$2:$B$5000,$J26),"")</f>
        <v>Masterista Ice Shaken Lychee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36</v>
      </c>
      <c r="E26" s="8" cm="1">
        <f t="array" ref="E26">IFERROR(INDEX(Data!$H$2:$H$5000,$J26),"")</f>
        <v>55.666600000000003</v>
      </c>
      <c r="F26" s="8" cm="1">
        <f t="array" ref="F26">IFERROR(INDEX(Data!$J$2:$J$5000,$J26),"")</f>
        <v>19.401700000000002</v>
      </c>
      <c r="G26" s="8" cm="1">
        <f t="array" ref="G26">IFERROR(INDEX(Data!$N$2:$N$5000,$J26),"")</f>
        <v>17</v>
      </c>
      <c r="H26" s="8" cm="1">
        <f t="array" ref="H26">IFERROR(INDEX(Data!$P$2:$P$5000,$J26),"")</f>
        <v>27.531300000000002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419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34</v>
      </c>
      <c r="E27" s="8" cm="1">
        <f t="array" ref="E27">IFERROR(INDEX(Data!$H$2:$H$5000,$J27),"")</f>
        <v>7.6665999999999999</v>
      </c>
      <c r="F27" s="8" cm="1">
        <f t="array" ref="F27">IFERROR(INDEX(Data!$J$2:$J$5000,$J27),"")</f>
        <v>133.07239999999999</v>
      </c>
      <c r="G27" s="8" cm="1">
        <f t="array" ref="G27">IFERROR(INDEX(Data!$N$2:$N$5000,$J27),"")</f>
        <v>3</v>
      </c>
      <c r="H27" s="8" cm="1">
        <f t="array" ref="H27">IFERROR(INDEX(Data!$P$2:$P$5000,$J27),"")</f>
        <v>147.3775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533</v>
      </c>
    </row>
    <row r="28" spans="1:10" x14ac:dyDescent="0.25">
      <c r="A28" s="7" t="str" cm="1">
        <f t="array" ref="A28">IFERROR(INDEX(Data!$A$2:$A$5000,$J28),IF(ROW()=2,"No data",""))</f>
        <v>PMS0148</v>
      </c>
      <c r="B28" s="7" t="str" cm="1">
        <f t="array" ref="B28">IFERROR(INDEX(Data!$B$2:$B$5000,$J28),"")</f>
        <v>Masterista Syrup Grenadine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33</v>
      </c>
      <c r="E28" s="8" cm="1">
        <f t="array" ref="E28">IFERROR(INDEX(Data!$H$2:$H$5000,$J28),"")</f>
        <v>42</v>
      </c>
      <c r="F28" s="8" cm="1">
        <f t="array" ref="F28">IFERROR(INDEX(Data!$J$2:$J$5000,$J28),"")</f>
        <v>23.571400000000001</v>
      </c>
      <c r="G28" s="8" cm="1">
        <f t="array" ref="G28">IFERROR(INDEX(Data!$N$2:$N$5000,$J28),"")</f>
        <v>1</v>
      </c>
      <c r="H28" s="8" cm="1">
        <f t="array" ref="H28">IFERROR(INDEX(Data!$P$2:$P$5000,$J28),"")</f>
        <v>429.12869999999998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521</v>
      </c>
    </row>
    <row r="29" spans="1:10" x14ac:dyDescent="0.25">
      <c r="A29" s="7" t="str" cm="1">
        <f t="array" ref="A29">IFERROR(INDEX(Data!$A$2:$A$5000,$J29),IF(ROW()=2,"No data",""))</f>
        <v>PMS0144</v>
      </c>
      <c r="B29" s="7" t="str" cm="1">
        <f t="array" ref="B29">IFERROR(INDEX(Data!$B$2:$B$5000,$J29),"")</f>
        <v>Masterista Syrup Peach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32</v>
      </c>
      <c r="E29" s="8" cm="1">
        <f t="array" ref="E29">IFERROR(INDEX(Data!$H$2:$H$5000,$J29),"")</f>
        <v>32</v>
      </c>
      <c r="F29" s="8" cm="1">
        <f t="array" ref="F29">IFERROR(INDEX(Data!$J$2:$J$5000,$J29),"")</f>
        <v>30.001799999999999</v>
      </c>
      <c r="G29" s="8" cm="1">
        <f t="array" ref="G29">IFERROR(INDEX(Data!$N$2:$N$5000,$J29),"")</f>
        <v>6</v>
      </c>
      <c r="H29" s="8" cm="1">
        <f t="array" ref="H29">IFERROR(INDEX(Data!$P$2:$P$5000,$J29),"")</f>
        <v>69.339100000000002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518</v>
      </c>
    </row>
    <row r="30" spans="1:10" x14ac:dyDescent="0.25">
      <c r="A30" s="7" t="str" cm="1">
        <f t="array" ref="A30">IFERROR(INDEX(Data!$A$2:$A$5000,$J30),IF(ROW()=2,"No data",""))</f>
        <v>PMS0093</v>
      </c>
      <c r="B30" s="7" t="str" cm="1">
        <f t="array" ref="B30">IFERROR(INDEX(Data!$B$2:$B$5000,$J30),"")</f>
        <v>Masterista Syrup Strawberry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30</v>
      </c>
      <c r="E30" s="8" cm="1">
        <f t="array" ref="E30">IFERROR(INDEX(Data!$H$2:$H$5000,$J30),"")</f>
        <v>60.333300000000001</v>
      </c>
      <c r="F30" s="8" cm="1">
        <f t="array" ref="F30">IFERROR(INDEX(Data!$J$2:$J$5000,$J30),"")</f>
        <v>14.917199999999999</v>
      </c>
      <c r="G30" s="8" cm="1">
        <f t="array" ref="G30">IFERROR(INDEX(Data!$N$2:$N$5000,$J30),"")</f>
        <v>44</v>
      </c>
      <c r="H30" s="8" cm="1">
        <f t="array" ref="H30">IFERROR(INDEX(Data!$P$2:$P$5000,$J30),"")</f>
        <v>8.8635999999999999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476</v>
      </c>
    </row>
    <row r="31" spans="1:10" x14ac:dyDescent="0.25">
      <c r="A31" s="7" t="str" cm="1">
        <f t="array" ref="A31">IFERROR(INDEX(Data!$A$2:$A$5000,$J31),IF(ROW()=2,"No data",""))</f>
        <v>PMS0171</v>
      </c>
      <c r="B31" s="7" t="str" cm="1">
        <f t="array" ref="B31">IFERROR(INDEX(Data!$B$2:$B$5000,$J31),"")</f>
        <v>Masterista Syrup Hawaiian Cococnut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30</v>
      </c>
      <c r="E31" s="8" cm="1">
        <f t="array" ref="E31">IFERROR(INDEX(Data!$H$2:$H$5000,$J31),"")</f>
        <v>39.333300000000001</v>
      </c>
      <c r="F31" s="8" cm="1">
        <f t="array" ref="F31">IFERROR(INDEX(Data!$J$2:$J$5000,$J31),"")</f>
        <v>22.881499999999999</v>
      </c>
      <c r="G31" s="8" cm="1">
        <f t="array" ref="G31">IFERROR(INDEX(Data!$N$2:$N$5000,$J31),"")</f>
        <v>25</v>
      </c>
      <c r="H31" s="8" cm="1">
        <f t="array" ref="H31">IFERROR(INDEX(Data!$P$2:$P$5000,$J31),"")</f>
        <v>15.6006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543</v>
      </c>
    </row>
    <row r="32" spans="1:10" x14ac:dyDescent="0.25">
      <c r="A32" s="7" t="str" cm="1">
        <f t="array" ref="A32">IFERROR(INDEX(Data!$A$2:$A$5000,$J32),IF(ROW()=2,"No data",""))</f>
        <v>PMS0176</v>
      </c>
      <c r="B32" s="7" t="str" cm="1">
        <f t="array" ref="B32">IFERROR(INDEX(Data!$B$2:$B$5000,$J32),"")</f>
        <v>Masterista Syrup Melon Cream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30</v>
      </c>
      <c r="E32" s="8" cm="1">
        <f t="array" ref="E32">IFERROR(INDEX(Data!$H$2:$H$5000,$J32),"")</f>
        <v>34.333300000000001</v>
      </c>
      <c r="F32" s="8" cm="1">
        <f t="array" ref="F32">IFERROR(INDEX(Data!$J$2:$J$5000,$J32),"")</f>
        <v>26.214600000000001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548</v>
      </c>
    </row>
    <row r="33" spans="1:10" x14ac:dyDescent="0.25">
      <c r="A33" s="7" t="str" cm="1">
        <f t="array" ref="A33">IFERROR(INDEX(Data!$A$2:$A$5000,$J33),IF(ROW()=2,"No data",""))</f>
        <v>PMS0143</v>
      </c>
      <c r="B33" s="7" t="str" cm="1">
        <f t="array" ref="B33">IFERROR(INDEX(Data!$B$2:$B$5000,$J33),"")</f>
        <v>Masterista Syrup Premium Hazelnut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29</v>
      </c>
      <c r="E33" s="8" cm="1">
        <f t="array" ref="E33">IFERROR(INDEX(Data!$H$2:$H$5000,$J33),"")</f>
        <v>31.666599999999999</v>
      </c>
      <c r="F33" s="8" cm="1">
        <f t="array" ref="F33">IFERROR(INDEX(Data!$J$2:$J$5000,$J33),"")</f>
        <v>27.475100000000001</v>
      </c>
      <c r="G33" s="8" cm="1">
        <f t="array" ref="G33">IFERROR(INDEX(Data!$N$2:$N$5000,$J33),"")</f>
        <v>12</v>
      </c>
      <c r="H33" s="8" cm="1">
        <f t="array" ref="H33">IFERROR(INDEX(Data!$P$2:$P$5000,$J33),"")</f>
        <v>31.4192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517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558</v>
      </c>
    </row>
    <row r="35" spans="1:10" x14ac:dyDescent="0.25">
      <c r="A35" s="7" t="str" cm="1">
        <f t="array" ref="A35">IFERROR(INDEX(Data!$A$2:$A$5000,$J35),IF(ROW()=2,"No data",""))</f>
        <v>PMS0140</v>
      </c>
      <c r="B35" s="7" t="str" cm="1">
        <f t="array" ref="B35">IFERROR(INDEX(Data!$B$2:$B$5000,$J35),"")</f>
        <v>Masterista Japanese Matcha Powder Premium 500 Ml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27</v>
      </c>
      <c r="E35" s="8" cm="1">
        <f t="array" ref="E35">IFERROR(INDEX(Data!$H$2:$H$5000,$J35),"")</f>
        <v>67</v>
      </c>
      <c r="F35" s="8" cm="1">
        <f t="array" ref="F35">IFERROR(INDEX(Data!$J$2:$J$5000,$J35),"")</f>
        <v>12.089700000000001</v>
      </c>
      <c r="G35" s="8" cm="1">
        <f t="array" ref="G35">IFERROR(INDEX(Data!$N$2:$N$5000,$J35),"")</f>
        <v>37</v>
      </c>
      <c r="H35" s="8" cm="1">
        <f t="array" ref="H35">IFERROR(INDEX(Data!$P$2:$P$5000,$J35),"")</f>
        <v>9.4865999999999993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514</v>
      </c>
    </row>
    <row r="36" spans="1:10" x14ac:dyDescent="0.25">
      <c r="A36" s="7" t="str" cm="1">
        <f t="array" ref="A36">IFERROR(INDEX(Data!$A$2:$A$5000,$J36),IF(ROW()=2,"No data",""))</f>
        <v>PMS0083</v>
      </c>
      <c r="B36" s="7" t="str" cm="1">
        <f t="array" ref="B36">IFERROR(INDEX(Data!$B$2:$B$5000,$J36),"")</f>
        <v>Ice Shaken Teh Tarik 1 Kg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26</v>
      </c>
      <c r="E36" s="8" cm="1">
        <f t="array" ref="E36">IFERROR(INDEX(Data!$H$2:$H$5000,$J36),"")</f>
        <v>1</v>
      </c>
      <c r="F36" s="8" cm="1">
        <f t="array" ref="F36">IFERROR(INDEX(Data!$J$2:$J$5000,$J36),"")</f>
        <v>780.78070000000002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468</v>
      </c>
    </row>
    <row r="37" spans="1:10" x14ac:dyDescent="0.25">
      <c r="A37" s="7" t="str" cm="1">
        <f t="array" ref="A37">IFERROR(INDEX(Data!$A$2:$A$5000,$J37),IF(ROW()=2,"No data",""))</f>
        <v>PMS0183</v>
      </c>
      <c r="B37" s="7" t="str" cm="1">
        <f t="array" ref="B37">IFERROR(INDEX(Data!$B$2:$B$5000,$J37),"")</f>
        <v>Masterista Bitter Dark Chocolate (100% Pure Chocolate) 500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26</v>
      </c>
      <c r="E37" s="8" cm="1">
        <f t="array" ref="E37">IFERROR(INDEX(Data!$H$2:$H$5000,$J37),"")</f>
        <v>30.666599999999999</v>
      </c>
      <c r="F37" s="8" cm="1">
        <f t="array" ref="F37">IFERROR(INDEX(Data!$J$2:$J$5000,$J37),"")</f>
        <v>25.435300000000002</v>
      </c>
      <c r="G37" s="8" cm="1">
        <f t="array" ref="G37">IFERROR(INDEX(Data!$N$2:$N$5000,$J37),"")</f>
        <v>19</v>
      </c>
      <c r="H37" s="8" cm="1">
        <f t="array" ref="H37">IFERROR(INDEX(Data!$P$2:$P$5000,$J37),"")</f>
        <v>17.789899999999999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555</v>
      </c>
    </row>
    <row r="38" spans="1:10" x14ac:dyDescent="0.25">
      <c r="A38" s="7" t="str" cm="1">
        <f t="array" ref="A38">IFERROR(INDEX(Data!$A$2:$A$5000,$J38),IF(ROW()=2,"No data",""))</f>
        <v>PMS0178</v>
      </c>
      <c r="B38" s="7" t="str" cm="1">
        <f t="array" ref="B38">IFERROR(INDEX(Data!$B$2:$B$5000,$J38),"")</f>
        <v>Masterista Ceremonial Pure Matcha Powder 500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25</v>
      </c>
      <c r="E38" s="8" cm="1">
        <f t="array" ref="E38">IFERROR(INDEX(Data!$H$2:$H$5000,$J38),"")</f>
        <v>36</v>
      </c>
      <c r="F38" s="8" cm="1">
        <f t="array" ref="F38">IFERROR(INDEX(Data!$J$2:$J$5000,$J38),"")</f>
        <v>20.833300000000001</v>
      </c>
      <c r="G38" s="8" cm="1">
        <f t="array" ref="G38">IFERROR(INDEX(Data!$N$2:$N$5000,$J38),"")</f>
        <v>12</v>
      </c>
      <c r="H38" s="8" cm="1">
        <f t="array" ref="H38">IFERROR(INDEX(Data!$P$2:$P$5000,$J38),"")</f>
        <v>27.0855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550</v>
      </c>
    </row>
    <row r="39" spans="1:10" x14ac:dyDescent="0.25">
      <c r="A39" s="7" t="str" cm="1">
        <f t="array" ref="A39">IFERROR(INDEX(Data!$A$2:$A$5000,$J39),IF(ROW()=2,"No data",""))</f>
        <v>PMS0142</v>
      </c>
      <c r="B39" s="7" t="str" cm="1">
        <f t="array" ref="B39">IFERROR(INDEX(Data!$B$2:$B$5000,$J39),"")</f>
        <v>Flavourista Syrup Caramel 1.000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24</v>
      </c>
      <c r="E39" s="8" cm="1">
        <f t="array" ref="E39">IFERROR(INDEX(Data!$H$2:$H$5000,$J39),"")</f>
        <v>20</v>
      </c>
      <c r="F39" s="8" cm="1">
        <f t="array" ref="F39">IFERROR(INDEX(Data!$J$2:$J$5000,$J39),"")</f>
        <v>36.003599999999999</v>
      </c>
      <c r="G39" s="8" cm="1">
        <f t="array" ref="G39">IFERROR(INDEX(Data!$N$2:$N$5000,$J39),"")</f>
        <v>4</v>
      </c>
      <c r="H39" s="8" cm="1">
        <f t="array" ref="H39">IFERROR(INDEX(Data!$P$2:$P$5000,$J39),"")</f>
        <v>78.023399999999995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516</v>
      </c>
    </row>
    <row r="40" spans="1:10" x14ac:dyDescent="0.25">
      <c r="A40" s="7" t="str" cm="1">
        <f t="array" ref="A40">IFERROR(INDEX(Data!$A$2:$A$5000,$J40),IF(ROW()=2,"No data",""))</f>
        <v>PMS0037</v>
      </c>
      <c r="B40" s="7" t="str" cm="1">
        <f t="array" ref="B40">IFERROR(INDEX(Data!$B$2:$B$5000,$J40),"")</f>
        <v>Flavorista Red Velvet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23</v>
      </c>
      <c r="E40" s="8" cm="1">
        <f t="array" ref="E40">IFERROR(INDEX(Data!$H$2:$H$5000,$J40),"")</f>
        <v>14.333299999999999</v>
      </c>
      <c r="F40" s="8" cm="1">
        <f t="array" ref="F40">IFERROR(INDEX(Data!$J$2:$J$5000,$J40),"")</f>
        <v>48.147300000000001</v>
      </c>
      <c r="G40" s="8" cm="1">
        <f t="array" ref="G40">IFERROR(INDEX(Data!$N$2:$N$5000,$J40),"")</f>
        <v>1</v>
      </c>
      <c r="H40" s="8" cm="1">
        <f t="array" ref="H40">IFERROR(INDEX(Data!$P$2:$P$5000,$J40),"")</f>
        <v>299.08969999999999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422</v>
      </c>
    </row>
    <row r="41" spans="1:10" x14ac:dyDescent="0.25">
      <c r="A41" s="7" t="str" cm="1">
        <f t="array" ref="A41">IFERROR(INDEX(Data!$A$2:$A$5000,$J41),IF(ROW()=2,"No data",""))</f>
        <v>PMS0059</v>
      </c>
      <c r="B41" s="7" t="str" cm="1">
        <f t="array" ref="B41">IFERROR(INDEX(Data!$B$2:$B$5000,$J41),"")</f>
        <v>Flavour Artisan - Belgian Signature Dark Chocolate (80 Cocoa%)  500gr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23</v>
      </c>
      <c r="E41" s="8" cm="1">
        <f t="array" ref="E41">IFERROR(INDEX(Data!$H$2:$H$5000,$J41),"")</f>
        <v>55.666600000000003</v>
      </c>
      <c r="F41" s="8" cm="1">
        <f t="array" ref="F41">IFERROR(INDEX(Data!$J$2:$J$5000,$J41),"")</f>
        <v>12.3955</v>
      </c>
      <c r="G41" s="8" cm="1">
        <f t="array" ref="G41">IFERROR(INDEX(Data!$N$2:$N$5000,$J41),"")</f>
        <v>41</v>
      </c>
      <c r="H41" s="8" cm="1">
        <f t="array" ref="H41">IFERROR(INDEX(Data!$P$2:$P$5000,$J41),"")</f>
        <v>7.2927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444</v>
      </c>
    </row>
    <row r="42" spans="1:10" x14ac:dyDescent="0.25">
      <c r="A42" s="7" t="str" cm="1">
        <f t="array" ref="A42">IFERROR(INDEX(Data!$A$2:$A$5000,$J42),IF(ROW()=2,"No data",""))</f>
        <v>PMS0125</v>
      </c>
      <c r="B42" s="7" t="str" cm="1">
        <f t="array" ref="B42">IFERROR(INDEX(Data!$B$2:$B$5000,$J42),"")</f>
        <v>Flavourista Syrup Butterscotch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23</v>
      </c>
      <c r="E42" s="8" cm="1">
        <f t="array" ref="E42">IFERROR(INDEX(Data!$H$2:$H$5000,$J42),"")</f>
        <v>17.666599999999999</v>
      </c>
      <c r="F42" s="8" cm="1">
        <f t="array" ref="F42">IFERROR(INDEX(Data!$J$2:$J$5000,$J42),"")</f>
        <v>39.0625</v>
      </c>
      <c r="G42" s="8" cm="1">
        <f t="array" ref="G42">IFERROR(INDEX(Data!$N$2:$N$5000,$J42),"")</f>
        <v>1</v>
      </c>
      <c r="H42" s="8" cm="1">
        <f t="array" ref="H42">IFERROR(INDEX(Data!$P$2:$P$5000,$J42),"")</f>
        <v>299.08969999999999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502</v>
      </c>
    </row>
    <row r="43" spans="1:10" x14ac:dyDescent="0.25">
      <c r="A43" s="7" t="str" cm="1">
        <f t="array" ref="A43">IFERROR(INDEX(Data!$A$2:$A$5000,$J43),IF(ROW()=2,"No data",""))</f>
        <v>PMS0145</v>
      </c>
      <c r="B43" s="7" t="str" cm="1">
        <f t="array" ref="B43">IFERROR(INDEX(Data!$B$2:$B$5000,$J43),"")</f>
        <v>Masterista Syrup Green Apple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23</v>
      </c>
      <c r="E43" s="8" cm="1">
        <f t="array" ref="E43">IFERROR(INDEX(Data!$H$2:$H$5000,$J43),"")</f>
        <v>10.333299999999999</v>
      </c>
      <c r="F43" s="8" cm="1">
        <f t="array" ref="F43">IFERROR(INDEX(Data!$J$2:$J$5000,$J43),"")</f>
        <v>66.782799999999995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519</v>
      </c>
    </row>
    <row r="44" spans="1:10" x14ac:dyDescent="0.25">
      <c r="A44" s="7" t="str" cm="1">
        <f t="array" ref="A44">IFERROR(INDEX(Data!$A$2:$A$5000,$J44),IF(ROW()=2,"No data",""))</f>
        <v>PMS0150</v>
      </c>
      <c r="B44" s="7" t="str" cm="1">
        <f t="array" ref="B44">IFERROR(INDEX(Data!$B$2:$B$5000,$J44),"")</f>
        <v>Masterista Syrup Natural Mint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22</v>
      </c>
      <c r="E44" s="8" cm="1">
        <f t="array" ref="E44">IFERROR(INDEX(Data!$H$2:$H$5000,$J44),"")</f>
        <v>19.333300000000001</v>
      </c>
      <c r="F44" s="8" cm="1">
        <f t="array" ref="F44">IFERROR(INDEX(Data!$J$2:$J$5000,$J44),"")</f>
        <v>34.1402</v>
      </c>
      <c r="G44" s="8" cm="1">
        <f t="array" ref="G44">IFERROR(INDEX(Data!$N$2:$N$5000,$J44),"")</f>
        <v>4</v>
      </c>
      <c r="H44" s="8" cm="1">
        <f t="array" ref="H44">IFERROR(INDEX(Data!$P$2:$P$5000,$J44),"")</f>
        <v>71.5214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523</v>
      </c>
    </row>
    <row r="45" spans="1:10" x14ac:dyDescent="0.25">
      <c r="A45" s="7" t="str" cm="1">
        <f t="array" ref="A45">IFERROR(INDEX(Data!$A$2:$A$5000,$J45),IF(ROW()=2,"No data",""))</f>
        <v>PMS0170</v>
      </c>
      <c r="B45" s="7" t="str" cm="1">
        <f t="array" ref="B45">IFERROR(INDEX(Data!$B$2:$B$5000,$J45),"")</f>
        <v>Masterista Syrup Cranberries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20</v>
      </c>
      <c r="E45" s="8" cm="1">
        <f t="array" ref="E45">IFERROR(INDEX(Data!$H$2:$H$5000,$J45),"")</f>
        <v>13</v>
      </c>
      <c r="F45" s="8" cm="1">
        <f t="array" ref="F45">IFERROR(INDEX(Data!$J$2:$J$5000,$J45),"")</f>
        <v>46.157299999999999</v>
      </c>
      <c r="G45" s="8" cm="1">
        <f t="array" ref="G45">IFERROR(INDEX(Data!$N$2:$N$5000,$J45),"")</f>
        <v>1</v>
      </c>
      <c r="H45" s="8" cm="1">
        <f t="array" ref="H45">IFERROR(INDEX(Data!$P$2:$P$5000,$J45),"")</f>
        <v>260.07799999999997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542</v>
      </c>
    </row>
    <row r="46" spans="1:10" x14ac:dyDescent="0.25">
      <c r="A46" s="7" t="str" cm="1">
        <f t="array" ref="A46">IFERROR(INDEX(Data!$A$2:$A$5000,$J46),IF(ROW()=2,"No data",""))</f>
        <v>PMS0179</v>
      </c>
      <c r="B46" s="7" t="str" cm="1">
        <f t="array" ref="B46">IFERROR(INDEX(Data!$B$2:$B$5000,$J46),"")</f>
        <v>Masterista Syrup Yuzu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20</v>
      </c>
      <c r="E46" s="8" cm="1">
        <f t="array" ref="E46">IFERROR(INDEX(Data!$H$2:$H$5000,$J46),"")</f>
        <v>13.333299999999999</v>
      </c>
      <c r="F46" s="8" cm="1">
        <f t="array" ref="F46">IFERROR(INDEX(Data!$J$2:$J$5000,$J46),"")</f>
        <v>45.0045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551</v>
      </c>
    </row>
    <row r="47" spans="1:10" x14ac:dyDescent="0.25">
      <c r="A47" s="7" t="str" cm="1">
        <f t="array" ref="A47">IFERROR(INDEX(Data!$A$2:$A$5000,$J47),IF(ROW()=2,"No data",""))</f>
        <v>PMS0184</v>
      </c>
      <c r="B47" s="7" t="str" cm="1">
        <f t="array" ref="B47">IFERROR(INDEX(Data!$B$2:$B$5000,$J47),"")</f>
        <v>Ice Shaken Oolong White Peach Milk Tea 1.000Gr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20</v>
      </c>
      <c r="E47" s="8" cm="1">
        <f t="array" ref="E47">IFERROR(INDEX(Data!$H$2:$H$5000,$J47),"")</f>
        <v>3</v>
      </c>
      <c r="F47" s="8" cm="1">
        <f t="array" ref="F47">IFERROR(INDEX(Data!$J$2:$J$5000,$J47),"")</f>
        <v>200</v>
      </c>
      <c r="G47" s="8" cm="1">
        <f t="array" ref="G47">IFERROR(INDEX(Data!$N$2:$N$5000,$J47),"")</f>
        <v>31</v>
      </c>
      <c r="H47" s="8" cm="1">
        <f t="array" ref="H47">IFERROR(INDEX(Data!$P$2:$P$5000,$J47),"")</f>
        <v>8.3871000000000002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556</v>
      </c>
    </row>
    <row r="48" spans="1:10" x14ac:dyDescent="0.25">
      <c r="A48" s="7" t="str" cm="1">
        <f t="array" ref="A48">IFERROR(INDEX(Data!$A$2:$A$5000,$J48),IF(ROW()=2,"No data",""))</f>
        <v>PMS0075</v>
      </c>
      <c r="B48" s="7" t="str" cm="1">
        <f t="array" ref="B48">IFERROR(INDEX(Data!$B$2:$B$5000,$J48),"")</f>
        <v>ICE SHAKEN PEACH &amp; MANGO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18</v>
      </c>
      <c r="E48" s="8" cm="1">
        <f t="array" ref="E48">IFERROR(INDEX(Data!$H$2:$H$5000,$J48),"")</f>
        <v>5.3333000000000004</v>
      </c>
      <c r="F48" s="8" cm="1">
        <f t="array" ref="F48">IFERROR(INDEX(Data!$J$2:$J$5000,$J48),"")</f>
        <v>101.29430000000001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460</v>
      </c>
    </row>
    <row r="49" spans="1:10" x14ac:dyDescent="0.25">
      <c r="A49" s="7" t="str" cm="1">
        <f t="array" ref="A49">IFERROR(INDEX(Data!$A$2:$A$5000,$J49),IF(ROW()=2,"No data",""))</f>
        <v>PMS0052</v>
      </c>
      <c r="B49" s="7" t="str" cm="1">
        <f t="array" ref="B49">IFERROR(INDEX(Data!$B$2:$B$5000,$J49),"")</f>
        <v>Ice Shaken Honey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4.5</v>
      </c>
      <c r="F49" s="8" cm="1">
        <f t="array" ref="F49">IFERROR(INDEX(Data!$J$2:$J$5000,$J49),"")</f>
        <v>113.33329999999999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437</v>
      </c>
    </row>
    <row r="50" spans="1:10" x14ac:dyDescent="0.25">
      <c r="A50" s="7" t="str" cm="1">
        <f t="array" ref="A50">IFERROR(INDEX(Data!$A$2:$A$5000,$J50),IF(ROW()=2,"No data",""))</f>
        <v>PMS0098</v>
      </c>
      <c r="B50" s="7" t="str" cm="1">
        <f t="array" ref="B50">IFERROR(INDEX(Data!$B$2:$B$5000,$J50),"")</f>
        <v>Masterista Frappe Base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16</v>
      </c>
      <c r="E50" s="8" cm="1">
        <f t="array" ref="E50">IFERROR(INDEX(Data!$H$2:$H$5000,$J50),"")</f>
        <v>19.333300000000001</v>
      </c>
      <c r="F50" s="8" cm="1">
        <f t="array" ref="F50">IFERROR(INDEX(Data!$J$2:$J$5000,$J50),"")</f>
        <v>24.8292</v>
      </c>
      <c r="G50" s="8" cm="1">
        <f t="array" ref="G50">IFERROR(INDEX(Data!$N$2:$N$5000,$J50),"")</f>
        <v>10</v>
      </c>
      <c r="H50" s="8" cm="1">
        <f t="array" ref="H50">IFERROR(INDEX(Data!$P$2:$P$5000,$J50),"")</f>
        <v>20.800799999999999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480</v>
      </c>
    </row>
    <row r="51" spans="1:10" x14ac:dyDescent="0.25">
      <c r="A51" s="7" t="str" cm="1">
        <f t="array" ref="A51">IFERROR(INDEX(Data!$A$2:$A$5000,$J51),IF(ROW()=2,"No data",""))</f>
        <v>PMS0135</v>
      </c>
      <c r="B51" s="7" t="str" cm="1">
        <f t="array" ref="B51">IFERROR(INDEX(Data!$B$2:$B$5000,$J51),"")</f>
        <v>Masterista Syrup Mojito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16</v>
      </c>
      <c r="E51" s="8" cm="1">
        <f t="array" ref="E51">IFERROR(INDEX(Data!$H$2:$H$5000,$J51),"")</f>
        <v>7</v>
      </c>
      <c r="F51" s="8" cm="1">
        <f t="array" ref="F51">IFERROR(INDEX(Data!$J$2:$J$5000,$J51),"")</f>
        <v>68.581199999999995</v>
      </c>
      <c r="G51" s="8" cm="1">
        <f t="array" ref="G51">IFERROR(INDEX(Data!$N$2:$N$5000,$J51),"")</f>
        <v>3</v>
      </c>
      <c r="H51" s="8" cm="1">
        <f t="array" ref="H51">IFERROR(INDEX(Data!$P$2:$P$5000,$J51),"")</f>
        <v>69.354100000000003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512</v>
      </c>
    </row>
    <row r="52" spans="1:10" x14ac:dyDescent="0.25">
      <c r="A52" s="7" t="str" cm="1">
        <f t="array" ref="A52">IFERROR(INDEX(Data!$A$2:$A$5000,$J52),IF(ROW()=2,"No data",""))</f>
        <v>PMS0152</v>
      </c>
      <c r="B52" s="7" t="str" cm="1">
        <f t="array" ref="B52">IFERROR(INDEX(Data!$B$2:$B$5000,$J52),"")</f>
        <v>Masterista Syrup Passion Fruit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15</v>
      </c>
      <c r="E52" s="8" cm="1">
        <f t="array" ref="E52">IFERROR(INDEX(Data!$H$2:$H$5000,$J52),"")</f>
        <v>33</v>
      </c>
      <c r="F52" s="8" cm="1">
        <f t="array" ref="F52">IFERROR(INDEX(Data!$J$2:$J$5000,$J52),"")</f>
        <v>13.6363</v>
      </c>
      <c r="G52" s="8" cm="1">
        <f t="array" ref="G52">IFERROR(INDEX(Data!$N$2:$N$5000,$J52),"")</f>
        <v>16</v>
      </c>
      <c r="H52" s="8" cm="1">
        <f t="array" ref="H52">IFERROR(INDEX(Data!$P$2:$P$5000,$J52),"")</f>
        <v>12.1881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525</v>
      </c>
    </row>
    <row r="53" spans="1:10" x14ac:dyDescent="0.25">
      <c r="A53" s="7" t="str" cm="1">
        <f t="array" ref="A53">IFERROR(INDEX(Data!$A$2:$A$5000,$J53),IF(ROW()=2,"No data",""))</f>
        <v>PMS0153</v>
      </c>
      <c r="B53" s="7" t="str" cm="1">
        <f t="array" ref="B53">IFERROR(INDEX(Data!$B$2:$B$5000,$J53),"")</f>
        <v>Masterista Syrup Toffee Popcorn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1</v>
      </c>
      <c r="F53" s="8" cm="1">
        <f t="array" ref="F53">IFERROR(INDEX(Data!$J$2:$J$5000,$J53),"")</f>
        <v>450.4504</v>
      </c>
      <c r="G53" s="8" cm="1">
        <f t="array" ref="G53">IFERROR(INDEX(Data!$N$2:$N$5000,$J53),"")</f>
        <v>1</v>
      </c>
      <c r="H53" s="8" cm="1">
        <f t="array" ref="H53">IFERROR(INDEX(Data!$P$2:$P$5000,$J53),"")</f>
        <v>195.05850000000001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526</v>
      </c>
    </row>
    <row r="54" spans="1:10" x14ac:dyDescent="0.25">
      <c r="A54" s="7" t="str" cm="1">
        <f t="array" ref="A54">IFERROR(INDEX(Data!$A$2:$A$5000,$J54),IF(ROW()=2,"No data",""))</f>
        <v>PMS0084</v>
      </c>
      <c r="B54" s="7" t="str" cm="1">
        <f t="array" ref="B54">IFERROR(INDEX(Data!$B$2:$B$5000,$J54),"")</f>
        <v>Flavorista Vanilla Latte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10</v>
      </c>
      <c r="F54" s="8" cm="1">
        <f t="array" ref="F54">IFERROR(INDEX(Data!$J$2:$J$5000,$J54),"")</f>
        <v>42.004199999999997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469</v>
      </c>
    </row>
    <row r="55" spans="1:10" x14ac:dyDescent="0.25">
      <c r="A55" s="7" t="str" cm="1">
        <f t="array" ref="A55">IFERROR(INDEX(Data!$A$2:$A$5000,$J55),IF(ROW()=2,"No data",""))</f>
        <v>PMS0123</v>
      </c>
      <c r="B55" s="7" t="str" cm="1">
        <f t="array" ref="B55">IFERROR(INDEX(Data!$B$2:$B$5000,$J55),"")</f>
        <v>Masterista Syrup Raspberry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13</v>
      </c>
      <c r="E55" s="8" cm="1">
        <f t="array" ref="E55">IFERROR(INDEX(Data!$H$2:$H$5000,$J55),"")</f>
        <v>1</v>
      </c>
      <c r="F55" s="8" cm="1">
        <f t="array" ref="F55">IFERROR(INDEX(Data!$J$2:$J$5000,$J55),"")</f>
        <v>390.39030000000002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500</v>
      </c>
    </row>
    <row r="56" spans="1:10" x14ac:dyDescent="0.25">
      <c r="A56" s="7" t="str" cm="1">
        <f t="array" ref="A56">IFERROR(INDEX(Data!$A$2:$A$5000,$J56),IF(ROW()=2,"No data",""))</f>
        <v>PMS0190</v>
      </c>
      <c r="B56" s="7" t="str" cm="1">
        <f t="array" ref="B56">IFERROR(INDEX(Data!$B$2:$B$5000,$J56),"")</f>
        <v>Masterista Ice Shaken Jasmine Tea (Unsweet)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13</v>
      </c>
      <c r="E56" s="8" cm="1">
        <f t="array" ref="E56">IFERROR(INDEX(Data!$H$2:$H$5000,$J56),"")</f>
        <v>10</v>
      </c>
      <c r="F56" s="8" cm="1">
        <f t="array" ref="F56">IFERROR(INDEX(Data!$J$2:$J$5000,$J56),"")</f>
        <v>39.003900000000002</v>
      </c>
      <c r="G56" s="8" cm="1">
        <f t="array" ref="G56">IFERROR(INDEX(Data!$N$2:$N$5000,$J56),"")</f>
        <v>1</v>
      </c>
      <c r="H56" s="8" cm="1">
        <f t="array" ref="H56">IFERROR(INDEX(Data!$P$2:$P$5000,$J56),"")</f>
        <v>169.05070000000001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561</v>
      </c>
    </row>
    <row r="57" spans="1:10" x14ac:dyDescent="0.25">
      <c r="A57" s="7" t="str" cm="1">
        <f t="array" ref="A57">IFERROR(INDEX(Data!$A$2:$A$5000,$J57),IF(ROW()=2,"No data",""))</f>
        <v>PMS0081</v>
      </c>
      <c r="B57" s="7" t="str" cm="1">
        <f t="array" ref="B57">IFERROR(INDEX(Data!$B$2:$B$5000,$J57),"")</f>
        <v>Ice Shaken Strawberry Tea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4.6665999999999999</v>
      </c>
      <c r="F57" s="8" cm="1">
        <f t="array" ref="F57">IFERROR(INDEX(Data!$J$2:$J$5000,$J57),"")</f>
        <v>77.170400000000001</v>
      </c>
      <c r="G57" s="8" cm="1">
        <f t="array" ref="G57">IFERROR(INDEX(Data!$N$2:$N$5000,$J57),"")</f>
        <v>1</v>
      </c>
      <c r="H57" s="8" cm="1">
        <f t="array" ref="H57">IFERROR(INDEX(Data!$P$2:$P$5000,$J57),"")</f>
        <v>156.04679999999999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466</v>
      </c>
    </row>
    <row r="58" spans="1:10" x14ac:dyDescent="0.25">
      <c r="A58" s="7" t="str" cm="1">
        <f t="array" ref="A58">IFERROR(INDEX(Data!$A$2:$A$5000,$J58),IF(ROW()=2,"No data",""))</f>
        <v>PMS0082</v>
      </c>
      <c r="B58" s="7" t="str" cm="1">
        <f t="array" ref="B58">IFERROR(INDEX(Data!$B$2:$B$5000,$J58),"")</f>
        <v>Ice Shaken Orange Punch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19</v>
      </c>
      <c r="F58" s="8" cm="1">
        <f t="array" ref="F58">IFERROR(INDEX(Data!$J$2:$J$5000,$J58),"")</f>
        <v>18.9483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467</v>
      </c>
    </row>
    <row r="59" spans="1:10" x14ac:dyDescent="0.25">
      <c r="A59" s="7" t="str" cm="1">
        <f t="array" ref="A59">IFERROR(INDEX(Data!$A$2:$A$5000,$J59),IF(ROW()=2,"No data",""))</f>
        <v>PMS0090</v>
      </c>
      <c r="B59" s="7" t="str" cm="1">
        <f t="array" ref="B59">IFERROR(INDEX(Data!$B$2:$B$5000,$J59),"")</f>
        <v>Flavorista Coffee Classic 250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9.6666000000000007</v>
      </c>
      <c r="F59" s="8" cm="1">
        <f t="array" ref="F59">IFERROR(INDEX(Data!$J$2:$J$5000,$J59),"")</f>
        <v>37.243899999999996</v>
      </c>
      <c r="G59" s="8" cm="1">
        <f t="array" ref="G59">IFERROR(INDEX(Data!$N$2:$N$5000,$J59),"")</f>
        <v>3</v>
      </c>
      <c r="H59" s="8" cm="1">
        <f t="array" ref="H59">IFERROR(INDEX(Data!$P$2:$P$5000,$J59),"")</f>
        <v>52.015599999999999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473</v>
      </c>
    </row>
    <row r="60" spans="1:10" x14ac:dyDescent="0.25">
      <c r="A60" s="7" t="str" cm="1">
        <f t="array" ref="A60">IFERROR(INDEX(Data!$A$2:$A$5000,$J60),IF(ROW()=2,"No data",""))</f>
        <v>PMS0109</v>
      </c>
      <c r="B60" s="7" t="str" cm="1">
        <f t="array" ref="B60">IFERROR(INDEX(Data!$B$2:$B$5000,$J60),"")</f>
        <v>Masterista Butterschot Expecta 800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4</v>
      </c>
      <c r="F60" s="8" cm="1">
        <f t="array" ref="F60">IFERROR(INDEX(Data!$J$2:$J$5000,$J60),"")</f>
        <v>90.022499999999994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490</v>
      </c>
    </row>
    <row r="61" spans="1:10" x14ac:dyDescent="0.25">
      <c r="A61" s="7" t="str" cm="1">
        <f t="array" ref="A61">IFERROR(INDEX(Data!$A$2:$A$5000,$J61),IF(ROW()=2,"No data",""))</f>
        <v>PMS0118</v>
      </c>
      <c r="B61" s="7" t="str" cm="1">
        <f t="array" ref="B61">IFERROR(INDEX(Data!$B$2:$B$5000,$J61),"")</f>
        <v>Masterista Sweet Sauce Butterscotch 500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495</v>
      </c>
    </row>
    <row r="62" spans="1:10" x14ac:dyDescent="0.25">
      <c r="A62" s="7" t="str" cm="1">
        <f t="array" ref="A62">IFERROR(INDEX(Data!$A$2:$A$5000,$J62),IF(ROW()=2,"No data",""))</f>
        <v>PMS0141</v>
      </c>
      <c r="B62" s="7" t="str" cm="1">
        <f t="array" ref="B62">IFERROR(INDEX(Data!$B$2:$B$5000,$J62),"")</f>
        <v>Flavourista Syrup Strawberry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17.666599999999999</v>
      </c>
      <c r="F62" s="8" cm="1">
        <f t="array" ref="F62">IFERROR(INDEX(Data!$J$2:$J$5000,$J62),"")</f>
        <v>20.380400000000002</v>
      </c>
      <c r="G62" s="8" cm="1">
        <f t="array" ref="G62">IFERROR(INDEX(Data!$N$2:$N$5000,$J62),"")</f>
        <v>14</v>
      </c>
      <c r="H62" s="8" cm="1">
        <f t="array" ref="H62">IFERROR(INDEX(Data!$P$2:$P$5000,$J62),"")</f>
        <v>11.143000000000001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515</v>
      </c>
    </row>
    <row r="63" spans="1:10" x14ac:dyDescent="0.25">
      <c r="A63" s="7" t="str" cm="1">
        <f t="array" ref="A63">IFERROR(INDEX(Data!$A$2:$A$5000,$J63),IF(ROW()=2,"No data",""))</f>
        <v>PMS0166</v>
      </c>
      <c r="B63" s="7" t="str" cm="1">
        <f t="array" ref="B63">IFERROR(INDEX(Data!$B$2:$B$5000,$J63),"")</f>
        <v>Flavourista Syrup Green Apple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12.5</v>
      </c>
      <c r="F63" s="8" cm="1">
        <f t="array" ref="F63">IFERROR(INDEX(Data!$J$2:$J$5000,$J63),"")</f>
        <v>28.804600000000001</v>
      </c>
      <c r="G63" s="8" cm="1">
        <f t="array" ref="G63">IFERROR(INDEX(Data!$N$2:$N$5000,$J63),"")</f>
        <v>12</v>
      </c>
      <c r="H63" s="8" cm="1">
        <f t="array" ref="H63">IFERROR(INDEX(Data!$P$2:$P$5000,$J63),"")</f>
        <v>13.000999999999999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538</v>
      </c>
    </row>
    <row r="64" spans="1:10" x14ac:dyDescent="0.25">
      <c r="A64" s="7" t="str" cm="1">
        <f t="array" ref="A64">IFERROR(INDEX(Data!$A$2:$A$5000,$J64),IF(ROW()=2,"No data",""))</f>
        <v>PMS0051</v>
      </c>
      <c r="B64" s="7" t="str" cm="1">
        <f t="array" ref="B64">IFERROR(INDEX(Data!$B$2:$B$5000,$J64),"")</f>
        <v>Ice Shaken Lemonade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11</v>
      </c>
      <c r="E64" s="8" cm="1">
        <f t="array" ref="E64">IFERROR(INDEX(Data!$H$2:$H$5000,$J64),"")</f>
        <v>26.666599999999999</v>
      </c>
      <c r="F64" s="8" cm="1">
        <f t="array" ref="F64">IFERROR(INDEX(Data!$J$2:$J$5000,$J64),"")</f>
        <v>12.376200000000001</v>
      </c>
      <c r="G64" s="8" cm="1">
        <f t="array" ref="G64">IFERROR(INDEX(Data!$N$2:$N$5000,$J64),"")</f>
        <v>9</v>
      </c>
      <c r="H64" s="8" cm="1">
        <f t="array" ref="H64">IFERROR(INDEX(Data!$P$2:$P$5000,$J64),"")</f>
        <v>15.888999999999999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436</v>
      </c>
    </row>
    <row r="65" spans="1:10" x14ac:dyDescent="0.25">
      <c r="A65" s="7" t="str" cm="1">
        <f t="array" ref="A65">IFERROR(INDEX(Data!$A$2:$A$5000,$J65),IF(ROW()=2,"No data",""))</f>
        <v>PMS0160</v>
      </c>
      <c r="B65" s="7" t="str" cm="1">
        <f t="array" ref="B65">IFERROR(INDEX(Data!$B$2:$B$5000,$J65),"")</f>
        <v>Masterista Syrup Blackcurrant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3</v>
      </c>
      <c r="F65" s="8" cm="1">
        <f t="array" ref="F65">IFERROR(INDEX(Data!$J$2:$J$5000,$J65),"")</f>
        <v>110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532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439</v>
      </c>
    </row>
    <row r="67" spans="1:10" x14ac:dyDescent="0.25">
      <c r="A67" s="7" t="str" cm="1">
        <f t="array" ref="A67">IFERROR(INDEX(Data!$A$2:$A$5000,$J67),IF(ROW()=2,"No data",""))</f>
        <v>PMS0064</v>
      </c>
      <c r="B67" s="7" t="str" cm="1">
        <f t="array" ref="B67">IFERROR(INDEX(Data!$B$2:$B$5000,$J67),"")</f>
        <v>Frappe Powder Tiramisu Expecta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7</v>
      </c>
      <c r="F67" s="8" cm="1">
        <f t="array" ref="F67">IFERROR(INDEX(Data!$J$2:$J$5000,$J67),"")</f>
        <v>42.863199999999999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449</v>
      </c>
    </row>
    <row r="68" spans="1:10" x14ac:dyDescent="0.25">
      <c r="A68" s="7" t="str" cm="1">
        <f t="array" ref="A68">IFERROR(INDEX(Data!$A$2:$A$5000,$J68),IF(ROW()=2,"No data",""))</f>
        <v>PMS0079</v>
      </c>
      <c r="B68" s="7" t="str" cm="1">
        <f t="array" ref="B68">IFERROR(INDEX(Data!$B$2:$B$5000,$J68),"")</f>
        <v>Masterista Charcoal Expecta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9</v>
      </c>
      <c r="E68" s="8" cm="1">
        <f t="array" ref="E68">IFERROR(INDEX(Data!$H$2:$H$5000,$J68),"")</f>
        <v>1</v>
      </c>
      <c r="F68" s="8" cm="1">
        <f t="array" ref="F68">IFERROR(INDEX(Data!$J$2:$J$5000,$J68),"")</f>
        <v>270.27019999999999</v>
      </c>
      <c r="G68" s="8" cm="1">
        <f t="array" ref="G68">IFERROR(INDEX(Data!$N$2:$N$5000,$J68),"")</f>
        <v>13</v>
      </c>
      <c r="H68" s="8" cm="1">
        <f t="array" ref="H68">IFERROR(INDEX(Data!$P$2:$P$5000,$J68),"")</f>
        <v>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464</v>
      </c>
    </row>
    <row r="69" spans="1:10" x14ac:dyDescent="0.25">
      <c r="A69" s="7" t="str" cm="1">
        <f t="array" ref="A69">IFERROR(INDEX(Data!$A$2:$A$5000,$J69),IF(ROW()=2,"No data",""))</f>
        <v>PMS0120</v>
      </c>
      <c r="B69" s="7" t="str" cm="1">
        <f t="array" ref="B69">IFERROR(INDEX(Data!$B$2:$B$5000,$J69),"")</f>
        <v>Masterista Sweet Sauce Salted Caramel 500 Gr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9</v>
      </c>
      <c r="E69" s="8" cm="1">
        <f t="array" ref="E69">IFERROR(INDEX(Data!$H$2:$H$5000,$J69),"")</f>
        <v>4.6665999999999999</v>
      </c>
      <c r="F69" s="8" cm="1">
        <f t="array" ref="F69">IFERROR(INDEX(Data!$J$2:$J$5000,$J69),"")</f>
        <v>57.877800000000001</v>
      </c>
      <c r="G69" s="8" cm="1">
        <f t="array" ref="G69">IFERROR(INDEX(Data!$N$2:$N$5000,$J69),"")</f>
        <v>3</v>
      </c>
      <c r="H69" s="8" cm="1">
        <f t="array" ref="H69">IFERROR(INDEX(Data!$P$2:$P$5000,$J69),"")</f>
        <v>39.011699999999998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497</v>
      </c>
    </row>
    <row r="70" spans="1:10" x14ac:dyDescent="0.25">
      <c r="A70" s="7" t="str" cm="1">
        <f t="array" ref="A70">IFERROR(INDEX(Data!$A$2:$A$5000,$J70),IF(ROW()=2,"No data",""))</f>
        <v>PMS0110</v>
      </c>
      <c r="B70" s="7" t="str" cm="1">
        <f t="array" ref="B70">IFERROR(INDEX(Data!$B$2:$B$5000,$J70),"")</f>
        <v>Masterista Japanese Koicha Powder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1.3332999999999999</v>
      </c>
      <c r="F70" s="8" cm="1">
        <f t="array" ref="F70">IFERROR(INDEX(Data!$J$2:$J$5000,$J70),"")</f>
        <v>180.18010000000001</v>
      </c>
      <c r="G70" s="8" cm="1">
        <f t="array" ref="G70">IFERROR(INDEX(Data!$N$2:$N$5000,$J70),"")</f>
        <v>1</v>
      </c>
      <c r="H70" s="8" cm="1">
        <f t="array" ref="H70">IFERROR(INDEX(Data!$P$2:$P$5000,$J70),"")</f>
        <v>104.0312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491</v>
      </c>
    </row>
    <row r="71" spans="1:10" x14ac:dyDescent="0.25">
      <c r="A71" s="7" t="str" cm="1">
        <f t="array" ref="A71">IFERROR(INDEX(Data!$A$2:$A$5000,$J71),IF(ROW()=2,"No data",""))</f>
        <v>PMS0113</v>
      </c>
      <c r="B71" s="7" t="str" cm="1">
        <f t="array" ref="B71">IFERROR(INDEX(Data!$B$2:$B$5000,$J71),"")</f>
        <v>Nusantara Frappe Powder - Bajigur 1Kg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493</v>
      </c>
    </row>
    <row r="72" spans="1:10" x14ac:dyDescent="0.25">
      <c r="A72" s="7" t="str" cm="1">
        <f t="array" ref="A72">IFERROR(INDEX(Data!$A$2:$A$5000,$J72),IF(ROW()=2,"No data",""))</f>
        <v>PMS0169</v>
      </c>
      <c r="B72" s="7" t="str" cm="1">
        <f t="array" ref="B72">IFERROR(INDEX(Data!$B$2:$B$5000,$J72),"")</f>
        <v>Masterista Cheese Cream Topping 500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4</v>
      </c>
      <c r="F72" s="8" cm="1">
        <f t="array" ref="F72">IFERROR(INDEX(Data!$J$2:$J$5000,$J72),"")</f>
        <v>60.015000000000001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541</v>
      </c>
    </row>
    <row r="73" spans="1:10" x14ac:dyDescent="0.25">
      <c r="A73" s="7" t="str" cm="1">
        <f t="array" ref="A73">IFERROR(INDEX(Data!$A$2:$A$5000,$J73),IF(ROW()=2,"No data",""))</f>
        <v>PMS0029</v>
      </c>
      <c r="B73" s="7" t="str" cm="1">
        <f t="array" ref="B73">IFERROR(INDEX(Data!$B$2:$B$5000,$J73),"")</f>
        <v>Masterista Avocado Base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7</v>
      </c>
      <c r="E73" s="8" cm="1">
        <f t="array" ref="E73">IFERROR(INDEX(Data!$H$2:$H$5000,$J73),"")</f>
        <v>1</v>
      </c>
      <c r="F73" s="8" cm="1">
        <f t="array" ref="F73">IFERROR(INDEX(Data!$J$2:$J$5000,$J73),"")</f>
        <v>210.21019999999999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414</v>
      </c>
    </row>
    <row r="74" spans="1:10" x14ac:dyDescent="0.25">
      <c r="A74" s="7" t="str" cm="1">
        <f t="array" ref="A74">IFERROR(INDEX(Data!$A$2:$A$5000,$J74),IF(ROW()=2,"No data",""))</f>
        <v>PMS0063</v>
      </c>
      <c r="B74" s="7" t="str" cm="1">
        <f t="array" ref="B74">IFERROR(INDEX(Data!$B$2:$B$5000,$J74),"")</f>
        <v>Flavorista Super Dark Chocolate 1kg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1</v>
      </c>
      <c r="F74" s="8" cm="1">
        <f t="array" ref="F74">IFERROR(INDEX(Data!$J$2:$J$5000,$J74),"")</f>
        <v>210.21019999999999</v>
      </c>
      <c r="G74" s="8" cm="1">
        <f t="array" ref="G74">IFERROR(INDEX(Data!$N$2:$N$5000,$J74),"")</f>
        <v>7</v>
      </c>
      <c r="H74" s="8" cm="1">
        <f t="array" ref="H74">IFERROR(INDEX(Data!$P$2:$P$5000,$J74),"")</f>
        <v>13.0014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448</v>
      </c>
    </row>
    <row r="75" spans="1:10" x14ac:dyDescent="0.25">
      <c r="A75" s="7" t="str" cm="1">
        <f t="array" ref="A75">IFERROR(INDEX(Data!$A$2:$A$5000,$J75),IF(ROW()=2,"No data",""))</f>
        <v>PMS0086</v>
      </c>
      <c r="B75" s="7" t="str" cm="1">
        <f t="array" ref="B75">IFERROR(INDEX(Data!$B$2:$B$5000,$J75),"")</f>
        <v>Ice Shaken Blackcurrant Punch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7</v>
      </c>
      <c r="E75" s="8" cm="1">
        <f t="array" ref="E75">IFERROR(INDEX(Data!$H$2:$H$5000,$J75),"")</f>
        <v>14.666600000000001</v>
      </c>
      <c r="F75" s="8" cm="1">
        <f t="array" ref="F75">IFERROR(INDEX(Data!$J$2:$J$5000,$J75),"")</f>
        <v>14.3207</v>
      </c>
      <c r="G75" s="8" cm="1">
        <f t="array" ref="G75">IFERROR(INDEX(Data!$N$2:$N$5000,$J75),"")</f>
        <v>5</v>
      </c>
      <c r="H75" s="8" cm="1">
        <f t="array" ref="H75">IFERROR(INDEX(Data!$P$2:$P$5000,$J75),"")</f>
        <v>18.200700000000001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471</v>
      </c>
    </row>
    <row r="76" spans="1:10" x14ac:dyDescent="0.25">
      <c r="A76" s="7" t="str" cm="1">
        <f t="array" ref="A76">IFERROR(INDEX(Data!$A$2:$A$5000,$J76),IF(ROW()=2,"No data",""))</f>
        <v>PMS0191</v>
      </c>
      <c r="B76" s="7" t="str" cm="1">
        <f t="array" ref="B76">IFERROR(INDEX(Data!$B$2:$B$5000,$J76),"")</f>
        <v>Masterista Ice Shaken Lemongrass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5</v>
      </c>
      <c r="F76" s="8" cm="1">
        <f t="array" ref="F76">IFERROR(INDEX(Data!$J$2:$J$5000,$J76),"")</f>
        <v>42.016800000000003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562</v>
      </c>
    </row>
    <row r="77" spans="1:10" x14ac:dyDescent="0.25">
      <c r="A77" s="7" t="str" cm="1">
        <f t="array" ref="A77">IFERROR(INDEX(Data!$A$2:$A$5000,$J77),IF(ROW()=2,"No data",""))</f>
        <v>PMS0095</v>
      </c>
      <c r="B77" s="7" t="str" cm="1">
        <f t="array" ref="B77">IFERROR(INDEX(Data!$B$2:$B$5000,$J77),"")</f>
        <v>Masterista Syrup Tropical Mango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4.6665999999999999</v>
      </c>
      <c r="F77" s="8" cm="1">
        <f t="array" ref="F77">IFERROR(INDEX(Data!$J$2:$J$5000,$J77),"")</f>
        <v>38.5852</v>
      </c>
      <c r="G77" s="8" cm="1">
        <f t="array" ref="G77">IFERROR(INDEX(Data!$N$2:$N$5000,$J77),"")</f>
        <v>1</v>
      </c>
      <c r="H77" s="8" cm="1">
        <f t="array" ref="H77">IFERROR(INDEX(Data!$P$2:$P$5000,$J77),"")</f>
        <v>78.023399999999995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478</v>
      </c>
    </row>
    <row r="78" spans="1:10" x14ac:dyDescent="0.25">
      <c r="A78" s="7" t="str" cm="1">
        <f t="array" ref="A78">IFERROR(INDEX(Data!$A$2:$A$5000,$J78),IF(ROW()=2,"No data",""))</f>
        <v>PMS0097</v>
      </c>
      <c r="B78" s="7" t="str" cm="1">
        <f t="array" ref="B78">IFERROR(INDEX(Data!$B$2:$B$5000,$J78),"")</f>
        <v>Masterista Ice Shaken Blackcurrant Tea 1000Gr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12</v>
      </c>
      <c r="F78" s="8" cm="1">
        <f t="array" ref="F78">IFERROR(INDEX(Data!$J$2:$J$5000,$J78),"")</f>
        <v>15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479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513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530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498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559</v>
      </c>
    </row>
    <row r="85" spans="1:10" x14ac:dyDescent="0.25">
      <c r="A85" s="7" t="str" cm="1">
        <f t="array" ref="A85">IFERROR(INDEX(Data!$A$2:$A$5000,$J85),IF(ROW()=2,"No data",""))</f>
        <v>PMS0180</v>
      </c>
      <c r="B85" s="7" t="str" cm="1">
        <f t="array" ref="B85">IFERROR(INDEX(Data!$B$2:$B$5000,$J85),"")</f>
        <v>Masterista Chocolate Malt Dinosaur 800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1</v>
      </c>
      <c r="F85" s="8" cm="1">
        <f t="array" ref="F85">IFERROR(INDEX(Data!$J$2:$J$5000,$J85),"")</f>
        <v>120.12009999999999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552</v>
      </c>
    </row>
    <row r="86" spans="1:10" x14ac:dyDescent="0.25">
      <c r="A86" s="7" t="str" cm="1">
        <f t="array" ref="A86">IFERROR(INDEX(Data!$A$2:$A$5000,$J86),IF(ROW()=2,"No data",""))</f>
        <v>PMS0124</v>
      </c>
      <c r="B86" s="7" t="str" cm="1">
        <f t="array" ref="B86">IFERROR(INDEX(Data!$B$2:$B$5000,$J86),"")</f>
        <v>Masterista Syrup Almond Roca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5</v>
      </c>
      <c r="F86" s="8" cm="1">
        <f t="array" ref="F86">IFERROR(INDEX(Data!$J$2:$J$5000,$J86),"")</f>
        <v>18.007200000000001</v>
      </c>
      <c r="G86" s="8" cm="1">
        <f t="array" ref="G86">IFERROR(INDEX(Data!$N$2:$N$5000,$J86),"")</f>
        <v>2</v>
      </c>
      <c r="H86" s="8" cm="1">
        <f t="array" ref="H86">IFERROR(INDEX(Data!$P$2:$P$5000,$J86),"")</f>
        <v>19.505800000000001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501</v>
      </c>
    </row>
    <row r="87" spans="1:10" x14ac:dyDescent="0.25">
      <c r="A87" s="7" t="str" cm="1">
        <f t="array" ref="A87">IFERROR(INDEX(Data!$A$2:$A$5000,$J87),IF(ROW()=2,"No data",""))</f>
        <v>PMS0126</v>
      </c>
      <c r="B87" s="7" t="str" cm="1">
        <f t="array" ref="B87">IFERROR(INDEX(Data!$B$2:$B$5000,$J87),"")</f>
        <v>Flavourista Syrup Tokyo Banana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2</v>
      </c>
      <c r="F87" s="8" cm="1">
        <f t="array" ref="F87">IFERROR(INDEX(Data!$J$2:$J$5000,$J87),"")</f>
        <v>45.045000000000002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503</v>
      </c>
    </row>
    <row r="88" spans="1:10" x14ac:dyDescent="0.25">
      <c r="A88" s="7" t="str" cm="1">
        <f t="array" ref="A88">IFERROR(INDEX(Data!$A$2:$A$5000,$J88),IF(ROW()=2,"No data",""))</f>
        <v>PMS0168</v>
      </c>
      <c r="B88" s="7" t="str" cm="1">
        <f t="array" ref="B88">IFERROR(INDEX(Data!$B$2:$B$5000,$J88),"")</f>
        <v>Flavourista Syrup Mur 1000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7.5</v>
      </c>
      <c r="F88" s="8" cm="1">
        <f t="array" ref="F88">IFERROR(INDEX(Data!$J$2:$J$5000,$J88),"")</f>
        <v>12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540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1</v>
      </c>
      <c r="F89" s="8" cm="1">
        <f t="array" ref="F89">IFERROR(INDEX(Data!$J$2:$J$5000,$J89),"")</f>
        <v>90.09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545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549</v>
      </c>
    </row>
    <row r="91" spans="1:10" x14ac:dyDescent="0.25">
      <c r="A91" s="7" t="str" cm="1">
        <f t="array" ref="A91">IFERROR(INDEX(Data!$A$2:$A$5000,$J91),IF(ROW()=2,"No data",""))</f>
        <v>PMS0188</v>
      </c>
      <c r="B91" s="7" t="str" cm="1">
        <f t="array" ref="B91">IFERROR(INDEX(Data!$B$2:$B$5000,$J91),"")</f>
        <v>Masterista Syrup Dark Cherry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1</v>
      </c>
      <c r="F91" s="8" cm="1">
        <f t="array" ref="F91">IFERROR(INDEX(Data!$J$2:$J$5000,$J91),"")</f>
        <v>90.09</v>
      </c>
      <c r="G91" s="8" cm="1">
        <f t="array" ref="G91">IFERROR(INDEX(Data!$N$2:$N$5000,$J91),"")</f>
        <v>26</v>
      </c>
      <c r="H91" s="8" cm="1">
        <f t="array" ref="H91">IFERROR(INDEX(Data!$P$2:$P$5000,$J91),"")</f>
        <v>1.5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560</v>
      </c>
    </row>
    <row r="92" spans="1:10" x14ac:dyDescent="0.25">
      <c r="A92" s="7" t="str" cm="1">
        <f t="array" ref="A92">IFERROR(INDEX(Data!$A$2:$A$5000,$J92),IF(ROW()=2,"No data",""))</f>
        <v>PMS0149</v>
      </c>
      <c r="B92" s="7" t="str" cm="1">
        <f t="array" ref="B92">IFERROR(INDEX(Data!$B$2:$B$5000,$J92),"")</f>
        <v>Masterista Syrup Irish Cream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2</v>
      </c>
      <c r="E92" s="8" cm="1">
        <f t="array" ref="E92">IFERROR(INDEX(Data!$H$2:$H$5000,$J92),"")</f>
        <v>2</v>
      </c>
      <c r="F92" s="8" cm="1">
        <f t="array" ref="F92">IFERROR(INDEX(Data!$J$2:$J$5000,$J92),"")</f>
        <v>30.03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522</v>
      </c>
    </row>
    <row r="93" spans="1:10" x14ac:dyDescent="0.25">
      <c r="A93" s="7" t="str" cm="1">
        <f t="array" ref="A93">IFERROR(INDEX(Data!$A$2:$A$5000,$J93),IF(ROW()=2,"No data",""))</f>
        <v>PMS0027</v>
      </c>
      <c r="B93" s="7" t="str" cm="1">
        <f t="array" ref="B93">IFERROR(INDEX(Data!$B$2:$B$5000,$J93),"")</f>
        <v>Masterista Red Velvet Expecta 800Gr</v>
      </c>
      <c r="C93" s="7" t="str" cm="1">
        <f t="array" ref="C93">IFERROR(INDEX(Data!$C$2:$C$5000,$J93),"")</f>
        <v>POU</v>
      </c>
      <c r="D93" s="8" cm="1">
        <f t="array" ref="D93">IFERROR(INDEX(Data!$D$2:$D$5000,$J93),"")</f>
        <v>1</v>
      </c>
      <c r="E93" s="8" cm="1">
        <f t="array" ref="E93">IFERROR(INDEX(Data!$H$2:$H$5000,$J93),"")</f>
        <v>14.333299999999999</v>
      </c>
      <c r="F93" s="8" cm="1">
        <f t="array" ref="F93">IFERROR(INDEX(Data!$J$2:$J$5000,$J93),"")</f>
        <v>2.0933000000000002</v>
      </c>
      <c r="G93" s="8" cm="1">
        <f t="array" ref="G93">IFERROR(INDEX(Data!$N$2:$N$5000,$J93),"")</f>
        <v>16</v>
      </c>
      <c r="H93" s="8" cm="1">
        <f t="array" ref="H93">IFERROR(INDEX(Data!$P$2:$P$5000,$J93),"")</f>
        <v>0.8125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412</v>
      </c>
    </row>
    <row r="94" spans="1:10" x14ac:dyDescent="0.25">
      <c r="A94" s="7" t="str" cm="1">
        <f t="array" ref="A94">IFERROR(INDEX(Data!$A$2:$A$5000,$J94),IF(ROW()=2,"No data",""))</f>
        <v>PMS0053</v>
      </c>
      <c r="B94" s="7" t="str" cm="1">
        <f t="array" ref="B94">IFERROR(INDEX(Data!$B$2:$B$5000,$J94),"")</f>
        <v>Ice Shaken Strawberry Lemonade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1</v>
      </c>
      <c r="E94" s="8" cm="1">
        <f t="array" ref="E94">IFERROR(INDEX(Data!$H$2:$H$5000,$J94),"")</f>
        <v>8.6666000000000007</v>
      </c>
      <c r="F94" s="8" cm="1">
        <f t="array" ref="F94">IFERROR(INDEX(Data!$J$2:$J$5000,$J94),"")</f>
        <v>3.4626000000000001</v>
      </c>
      <c r="G94" s="8" cm="1">
        <f t="array" ref="G94">IFERROR(INDEX(Data!$N$2:$N$5000,$J94),"")</f>
        <v>9</v>
      </c>
      <c r="H94" s="8" cm="1">
        <f t="array" ref="H94">IFERROR(INDEX(Data!$P$2:$P$5000,$J94),"")</f>
        <v>1.4443999999999999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438</v>
      </c>
    </row>
    <row r="95" spans="1:10" x14ac:dyDescent="0.25">
      <c r="A95" s="7" t="str" cm="1">
        <f t="array" ref="A95">IFERROR(INDEX(Data!$A$2:$A$5000,$J95),IF(ROW()=2,"No data",""))</f>
        <v>PMS0062</v>
      </c>
      <c r="B95" s="7" t="str" cm="1">
        <f t="array" ref="B95">IFERROR(INDEX(Data!$B$2:$B$5000,$J95),"")</f>
        <v>Frappe Powder - Vanilla Butter Cream  800gr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9</v>
      </c>
      <c r="F95" s="8" cm="1">
        <f t="array" ref="F95">IFERROR(INDEX(Data!$J$2:$J$5000,$J95),"")</f>
        <v>3.3332999999999999</v>
      </c>
      <c r="G95" s="8" cm="1">
        <f t="array" ref="G95">IFERROR(INDEX(Data!$N$2:$N$5000,$J95),"")</f>
        <v>10</v>
      </c>
      <c r="H95" s="8" cm="1">
        <f t="array" ref="H95">IFERROR(INDEX(Data!$P$2:$P$5000,$J95),"")</f>
        <v>1.3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447</v>
      </c>
    </row>
    <row r="96" spans="1:10" x14ac:dyDescent="0.25">
      <c r="A96" s="7" t="str" cm="1">
        <f t="array" ref="A96">IFERROR(INDEX(Data!$A$2:$A$5000,$J96),IF(ROW()=2,"No data",""))</f>
        <v>PMS0122</v>
      </c>
      <c r="B96" s="7" t="str" cm="1">
        <f t="array" ref="B96">IFERROR(INDEX(Data!$B$2:$B$5000,$J96),"")</f>
        <v>Flavourista Syrup Lemon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1</v>
      </c>
      <c r="E96" s="8" cm="1">
        <f t="array" ref="E96">IFERROR(INDEX(Data!$H$2:$H$5000,$J96),"")</f>
        <v>4.3333000000000004</v>
      </c>
      <c r="F96" s="8" cm="1">
        <f t="array" ref="F96">IFERROR(INDEX(Data!$J$2:$J$5000,$J96),"")</f>
        <v>6.9252000000000002</v>
      </c>
      <c r="G96" s="8" cm="1">
        <f t="array" ref="G96">IFERROR(INDEX(Data!$N$2:$N$5000,$J96),"")</f>
        <v>8</v>
      </c>
      <c r="H96" s="8" cm="1">
        <f t="array" ref="H96">IFERROR(INDEX(Data!$P$2:$P$5000,$J96),"")</f>
        <v>1.6252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499</v>
      </c>
    </row>
    <row r="97" spans="1:10" x14ac:dyDescent="0.25">
      <c r="A97" s="7" t="str" cm="1">
        <f t="array" ref="A97">IFERROR(INDEX(Data!$A$2:$A$5000,$J97),IF(ROW()=2,"No data",""))</f>
        <v>PMS0151</v>
      </c>
      <c r="B97" s="7" t="str" cm="1">
        <f t="array" ref="B97">IFERROR(INDEX(Data!$B$2:$B$5000,$J97),"")</f>
        <v>Masterista Syrup Pandan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7</v>
      </c>
      <c r="F97" s="8" cm="1">
        <f t="array" ref="F97">IFERROR(INDEX(Data!$J$2:$J$5000,$J97),"")</f>
        <v>4.2862999999999998</v>
      </c>
      <c r="G97" s="8" cm="1">
        <f t="array" ref="G97">IFERROR(INDEX(Data!$N$2:$N$5000,$J97),"")</f>
        <v>8</v>
      </c>
      <c r="H97" s="8" cm="1">
        <f t="array" ref="H97">IFERROR(INDEX(Data!$P$2:$P$5000,$J97),"")</f>
        <v>1.6252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524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386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387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388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389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390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391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392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393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394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395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396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397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398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399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400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401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402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403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404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405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406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407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408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410</v>
      </c>
    </row>
    <row r="122" spans="1:10" x14ac:dyDescent="0.25">
      <c r="A122" s="7" t="str" cm="1">
        <f t="array" ref="A122">IFERROR(INDEX(Data!$A$2:$A$5000,$J122),IF(ROW()=2,"No data",""))</f>
        <v>PMS0028</v>
      </c>
      <c r="B122" s="7" t="str" cm="1">
        <f t="array" ref="B122">IFERROR(INDEX(Data!$B$2:$B$5000,$J122),"")</f>
        <v>Masterista Taro Expecta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52.333300000000001</v>
      </c>
      <c r="F122" s="8" cm="1">
        <f t="array" ref="F122">IFERROR(INDEX(Data!$J$2:$J$5000,$J122),"")</f>
        <v>0</v>
      </c>
      <c r="G122" s="8" cm="1">
        <f t="array" ref="G122">IFERROR(INDEX(Data!$N$2:$N$5000,$J122),"")</f>
        <v>33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413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415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417</v>
      </c>
    </row>
    <row r="125" spans="1:10" x14ac:dyDescent="0.25">
      <c r="A125" s="7" t="str" cm="1">
        <f t="array" ref="A125">IFERROR(INDEX(Data!$A$2:$A$5000,$J125),IF(ROW()=2,"No data",""))</f>
        <v>PMS0035</v>
      </c>
      <c r="B125" s="7" t="str" cm="1">
        <f t="array" ref="B125">IFERROR(INDEX(Data!$B$2:$B$5000,$J125),"")</f>
        <v>Masterista Syrup RUM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420</v>
      </c>
    </row>
    <row r="126" spans="1:10" x14ac:dyDescent="0.25">
      <c r="A126" s="7" t="str" cm="1">
        <f t="array" ref="A126">IFERROR(INDEX(Data!$A$2:$A$5000,$J126),IF(ROW()=2,"No data",""))</f>
        <v>PMS0041</v>
      </c>
      <c r="B126" s="7" t="str" cm="1">
        <f t="array" ref="B126">IFERROR(INDEX(Data!$B$2:$B$5000,$J126),"")</f>
        <v>Flavorista Chocolate Malt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11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426</v>
      </c>
    </row>
    <row r="127" spans="1:10" x14ac:dyDescent="0.25">
      <c r="A127" s="7" t="str" cm="1">
        <f t="array" ref="A127">IFERROR(INDEX(Data!$A$2:$A$5000,$J127),IF(ROW()=2,"No data",""))</f>
        <v>PMS0043</v>
      </c>
      <c r="B127" s="7" t="str" cm="1">
        <f t="array" ref="B127">IFERROR(INDEX(Data!$B$2:$B$5000,$J127),"")</f>
        <v>Flavorista Cookies &amp; Cream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428</v>
      </c>
    </row>
    <row r="128" spans="1:10" x14ac:dyDescent="0.25">
      <c r="A128" s="7" t="str" cm="1">
        <f t="array" ref="A128">IFERROR(INDEX(Data!$A$2:$A$5000,$J128),IF(ROW()=2,"No data",""))</f>
        <v>PMS0044</v>
      </c>
      <c r="B128" s="7" t="str" cm="1">
        <f t="array" ref="B128">IFERROR(INDEX(Data!$B$2:$B$5000,$J128),"")</f>
        <v>Flavorista Mango Manise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429</v>
      </c>
    </row>
    <row r="129" spans="1:10" x14ac:dyDescent="0.25">
      <c r="A129" s="7" t="str" cm="1">
        <f t="array" ref="A129">IFERROR(INDEX(Data!$A$2:$A$5000,$J129),IF(ROW()=2,"No data",""))</f>
        <v>PMS0045</v>
      </c>
      <c r="B129" s="7" t="str" cm="1">
        <f t="array" ref="B129">IFERROR(INDEX(Data!$B$2:$B$5000,$J129),"")</f>
        <v>Flavorista Buttery Avocado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430</v>
      </c>
    </row>
    <row r="130" spans="1:10" x14ac:dyDescent="0.25">
      <c r="A130" s="7" t="str" cm="1">
        <f t="array" ref="A130">IFERROR(INDEX(Data!$A$2:$A$5000,$J130),IF(ROW()=2,"No data",""))</f>
        <v>PMS0046</v>
      </c>
      <c r="B130" s="7" t="str" cm="1">
        <f t="array" ref="B130">IFERROR(INDEX(Data!$B$2:$B$5000,$J130),"")</f>
        <v>Flavorista Vanilla Non Dairy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431</v>
      </c>
    </row>
    <row r="131" spans="1:10" x14ac:dyDescent="0.25">
      <c r="A131" s="7" t="str" cm="1">
        <f t="array" ref="A131">IFERROR(INDEX(Data!$A$2:$A$5000,$J131),IF(ROW()=2,"No data",""))</f>
        <v>PMS0047</v>
      </c>
      <c r="B131" s="7" t="str" cm="1">
        <f t="array" ref="B131">IFERROR(INDEX(Data!$B$2:$B$5000,$J131),"")</f>
        <v>Flavorista Strawberry Joy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432</v>
      </c>
    </row>
    <row r="132" spans="1:10" x14ac:dyDescent="0.25">
      <c r="A132" s="7" t="str" cm="1">
        <f t="array" ref="A132">IFERROR(INDEX(Data!$A$2:$A$5000,$J132),IF(ROW()=2,"No data",""))</f>
        <v>PMS0048</v>
      </c>
      <c r="B132" s="7" t="str" cm="1">
        <f t="array" ref="B132">IFERROR(INDEX(Data!$B$2:$B$5000,$J132),"")</f>
        <v>Flavorista Hokaido Banana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433</v>
      </c>
    </row>
    <row r="133" spans="1:10" x14ac:dyDescent="0.25">
      <c r="A133" s="7" t="str" cm="1">
        <f t="array" ref="A133">IFERROR(INDEX(Data!$A$2:$A$5000,$J133),IF(ROW()=2,"No data",""))</f>
        <v>PMS0049</v>
      </c>
      <c r="B133" s="7" t="str" cm="1">
        <f t="array" ref="B133">IFERROR(INDEX(Data!$B$2:$B$5000,$J133),"")</f>
        <v>Flavorista Italian Tiramisu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434</v>
      </c>
    </row>
    <row r="134" spans="1:10" x14ac:dyDescent="0.25">
      <c r="A134" s="7" t="str" cm="1">
        <f t="array" ref="A134">IFERROR(INDEX(Data!$A$2:$A$5000,$J134),IF(ROW()=2,"No data",""))</f>
        <v>PMS0050</v>
      </c>
      <c r="B134" s="7" t="str" cm="1">
        <f t="array" ref="B134">IFERROR(INDEX(Data!$B$2:$B$5000,$J134),"")</f>
        <v>Ice Shaken Mango Tea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3.6665999999999999</v>
      </c>
      <c r="F134" s="8" cm="1">
        <f t="array" ref="F134">IFERROR(INDEX(Data!$J$2:$J$5000,$J134),"")</f>
        <v>0</v>
      </c>
      <c r="G134" s="8" cm="1">
        <f t="array" ref="G134">IFERROR(INDEX(Data!$N$2:$N$5000,$J134),"")</f>
        <v>4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435</v>
      </c>
    </row>
    <row r="135" spans="1:10" x14ac:dyDescent="0.25">
      <c r="A135" s="7" t="str" cm="1">
        <f t="array" ref="A135">IFERROR(INDEX(Data!$A$2:$A$5000,$J135),IF(ROW()=2,"No data",""))</f>
        <v>PMS0055</v>
      </c>
      <c r="B135" s="7" t="str" cm="1">
        <f t="array" ref="B135">IFERROR(INDEX(Data!$B$2:$B$5000,$J135),"")</f>
        <v>Flavour Artisan - Bali Kuna Signature Pure Chocolate (80% Cocoa)*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440</v>
      </c>
    </row>
    <row r="136" spans="1:10" x14ac:dyDescent="0.25">
      <c r="A136" s="7" t="str" cm="1">
        <f t="array" ref="A136">IFERROR(INDEX(Data!$A$2:$A$5000,$J136),IF(ROW()=2,"No data",""))</f>
        <v>PMS0056</v>
      </c>
      <c r="B136" s="7" t="str" cm="1">
        <f t="array" ref="B136">IFERROR(INDEX(Data!$B$2:$B$5000,$J136),"")</f>
        <v>Flavour Artisan -  Jawadwipa Signature Pure Chocolate (70%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441</v>
      </c>
    </row>
    <row r="137" spans="1:10" x14ac:dyDescent="0.25">
      <c r="A137" s="7" t="str" cm="1">
        <f t="array" ref="A137">IFERROR(INDEX(Data!$A$2:$A$5000,$J137),IF(ROW()=2,"No data",""))</f>
        <v>PMS0057</v>
      </c>
      <c r="B137" s="7" t="str" cm="1">
        <f t="array" ref="B137">IFERROR(INDEX(Data!$B$2:$B$5000,$J137),"")</f>
        <v>Flavour Artisan - Suwarnadwipa Signature Pure Chocolate (70% Cocoa)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442</v>
      </c>
    </row>
    <row r="138" spans="1:10" x14ac:dyDescent="0.25">
      <c r="A138" s="7" t="str" cm="1">
        <f t="array" ref="A138">IFERROR(INDEX(Data!$A$2:$A$5000,$J138),IF(ROW()=2,"No data",""))</f>
        <v>PMS0058</v>
      </c>
      <c r="B138" s="7" t="str" cm="1">
        <f t="array" ref="B138">IFERROR(INDEX(Data!$B$2:$B$5000,$J138),"")</f>
        <v>Flavour Artisan - Finest Belgian Signature Pure Chocolate (80%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443</v>
      </c>
    </row>
    <row r="139" spans="1:10" x14ac:dyDescent="0.25">
      <c r="A139" s="7" t="str" cm="1">
        <f t="array" ref="A139">IFERROR(INDEX(Data!$A$2:$A$5000,$J139),IF(ROW()=2,"No data",""))</f>
        <v>PMS0060</v>
      </c>
      <c r="B139" s="7" t="str" cm="1">
        <f t="array" ref="B139">IFERROR(INDEX(Data!$B$2:$B$5000,$J139),"")</f>
        <v>Masterista Syrup Salted Caramel 750ML</v>
      </c>
      <c r="C139" s="7" t="str" cm="1">
        <f t="array" ref="C139">IFERROR(INDEX(Data!$C$2:$C$5000,$J139),"")</f>
        <v>BTL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445</v>
      </c>
    </row>
    <row r="140" spans="1:10" x14ac:dyDescent="0.25">
      <c r="A140" s="7" t="str" cm="1">
        <f t="array" ref="A140">IFERROR(INDEX(Data!$A$2:$A$5000,$J140),IF(ROW()=2,"No data",""))</f>
        <v>PMS0061</v>
      </c>
      <c r="B140" s="7" t="str" cm="1">
        <f t="array" ref="B140">IFERROR(INDEX(Data!$B$2:$B$5000,$J140),"")</f>
        <v>Frappe Powder - Caramel Dark Chocolate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446</v>
      </c>
    </row>
    <row r="141" spans="1:10" x14ac:dyDescent="0.25">
      <c r="A141" s="7" t="str" cm="1">
        <f t="array" ref="A141">IFERROR(INDEX(Data!$A$2:$A$5000,$J141),IF(ROW()=2,"No data",""))</f>
        <v>PMS0065</v>
      </c>
      <c r="B141" s="7" t="str" cm="1">
        <f t="array" ref="B141">IFERROR(INDEX(Data!$B$2:$B$5000,$J141),"")</f>
        <v>Frappe Bubble Gum Expecta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PMS0066</v>
      </c>
      <c r="B142" s="7" t="str" cm="1">
        <f t="array" ref="B142">IFERROR(INDEX(Data!$B$2:$B$5000,$J142),"")</f>
        <v>Masterista Fruit Base Orange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PMS0067</v>
      </c>
      <c r="B143" s="7" t="str" cm="1">
        <f t="array" ref="B143">IFERROR(INDEX(Data!$B$2:$B$5000,$J143),"")</f>
        <v>Masterista Fruit Base Manggo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PMS0068</v>
      </c>
      <c r="B144" s="7" t="str" cm="1">
        <f t="array" ref="B144">IFERROR(INDEX(Data!$B$2:$B$5000,$J144),"")</f>
        <v>Masterista Fruit Base Lemon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PMS0069</v>
      </c>
      <c r="B145" s="7" t="str" cm="1">
        <f t="array" ref="B145">IFERROR(INDEX(Data!$B$2:$B$5000,$J145),"")</f>
        <v>Masterista Fruit Base Pineapple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454</v>
      </c>
    </row>
    <row r="146" spans="1:10" x14ac:dyDescent="0.25">
      <c r="A146" s="7" t="str" cm="1">
        <f t="array" ref="A146">IFERROR(INDEX(Data!$A$2:$A$5000,$J146),IF(ROW()=2,"No data",""))</f>
        <v>PMS0070</v>
      </c>
      <c r="B146" s="7" t="str" cm="1">
        <f t="array" ref="B146">IFERROR(INDEX(Data!$B$2:$B$5000,$J146),"")</f>
        <v>Flavorista Super Matcha (1000Gr/Pack)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455</v>
      </c>
    </row>
    <row r="147" spans="1:10" x14ac:dyDescent="0.25">
      <c r="A147" s="7" t="str" cm="1">
        <f t="array" ref="A147">IFERROR(INDEX(Data!$A$2:$A$5000,$J147),IF(ROW()=2,"No data",""))</f>
        <v>PMS0071</v>
      </c>
      <c r="B147" s="7" t="str" cm="1">
        <f t="array" ref="B147">IFERROR(INDEX(Data!$B$2:$B$5000,$J147),"")</f>
        <v>MASTERISTA FRAPPE POWDER - VANILLA BUTTER CREAM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456</v>
      </c>
    </row>
    <row r="148" spans="1:10" x14ac:dyDescent="0.25">
      <c r="A148" s="7" t="str" cm="1">
        <f t="array" ref="A148">IFERROR(INDEX(Data!$A$2:$A$5000,$J148),IF(ROW()=2,"No data",""))</f>
        <v>PMS0072</v>
      </c>
      <c r="B148" s="7" t="str" cm="1">
        <f t="array" ref="B148">IFERROR(INDEX(Data!$B$2:$B$5000,$J148),"")</f>
        <v>ICE SHAKEN PEACH TEA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25.666599999999999</v>
      </c>
      <c r="F148" s="8" cm="1">
        <f t="array" ref="F148">IFERROR(INDEX(Data!$J$2:$J$5000,$J148),"")</f>
        <v>0</v>
      </c>
      <c r="G148" s="8" cm="1">
        <f t="array" ref="G148">IFERROR(INDEX(Data!$N$2:$N$5000,$J148),"")</f>
        <v>12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457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459</v>
      </c>
    </row>
    <row r="151" spans="1:10" x14ac:dyDescent="0.25">
      <c r="A151" s="7" t="str" cm="1">
        <f t="array" ref="A151">IFERROR(INDEX(Data!$A$2:$A$5000,$J151),IF(ROW()=2,"No data",""))</f>
        <v>PMS0076</v>
      </c>
      <c r="B151" s="7" t="str" cm="1">
        <f t="array" ref="B151">IFERROR(INDEX(Data!$B$2:$B$5000,$J151),"")</f>
        <v>Masterista Creamer Base (Creamy)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187.66659999999999</v>
      </c>
      <c r="F151" s="8" cm="1">
        <f t="array" ref="F151">IFERROR(INDEX(Data!$J$2:$J$5000,$J151),"")</f>
        <v>0</v>
      </c>
      <c r="G151" s="8" cm="1">
        <f t="array" ref="G151">IFERROR(INDEX(Data!$N$2:$N$5000,$J151),"")</f>
        <v>75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461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462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463</v>
      </c>
    </row>
    <row r="154" spans="1:10" x14ac:dyDescent="0.25">
      <c r="A154" s="7" t="str" cm="1">
        <f t="array" ref="A154">IFERROR(INDEX(Data!$A$2:$A$5000,$J154),IF(ROW()=2,"No data",""))</f>
        <v>PMS0080</v>
      </c>
      <c r="B154" s="7" t="str" cm="1">
        <f t="array" ref="B154">IFERROR(INDEX(Data!$B$2:$B$5000,$J154),"")</f>
        <v>Ice Shaken Mango Freeze 800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12.666600000000001</v>
      </c>
      <c r="F154" s="8" cm="1">
        <f t="array" ref="F154">IFERROR(INDEX(Data!$J$2:$J$5000,$J154),"")</f>
        <v>0</v>
      </c>
      <c r="G154" s="8" cm="1">
        <f t="array" ref="G154">IFERROR(INDEX(Data!$N$2:$N$5000,$J154),"")</f>
        <v>7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465</v>
      </c>
    </row>
    <row r="155" spans="1:10" x14ac:dyDescent="0.25">
      <c r="A155" s="7" t="str" cm="1">
        <f t="array" ref="A155">IFERROR(INDEX(Data!$A$2:$A$5000,$J155),IF(ROW()=2,"No data",""))</f>
        <v>PMS0085</v>
      </c>
      <c r="B155" s="7" t="str" cm="1">
        <f t="array" ref="B155">IFERROR(INDEX(Data!$B$2:$B$5000,$J155),"")</f>
        <v>Flavorista Dark Cocoa Drink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470</v>
      </c>
    </row>
    <row r="156" spans="1:10" x14ac:dyDescent="0.25">
      <c r="A156" s="7" t="str" cm="1">
        <f t="array" ref="A156">IFERROR(INDEX(Data!$A$2:$A$5000,$J156),IF(ROW()=2,"No data",""))</f>
        <v>PMS0087</v>
      </c>
      <c r="B156" s="7" t="str" cm="1">
        <f t="array" ref="B156">IFERROR(INDEX(Data!$B$2:$B$5000,$J156),"")</f>
        <v>Flavorista Coffee Latte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12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472</v>
      </c>
    </row>
    <row r="157" spans="1:10" x14ac:dyDescent="0.25">
      <c r="A157" s="7" t="str" cm="1">
        <f t="array" ref="A157">IFERROR(INDEX(Data!$A$2:$A$5000,$J157),IF(ROW()=2,"No data",""))</f>
        <v>PMS0091</v>
      </c>
      <c r="B157" s="7" t="str" cm="1">
        <f t="array" ref="B157">IFERROR(INDEX(Data!$B$2:$B$5000,$J157),"")</f>
        <v>Flavorista Coffee Mate Creamer 500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474</v>
      </c>
    </row>
    <row r="158" spans="1:10" x14ac:dyDescent="0.25">
      <c r="A158" s="7" t="str" cm="1">
        <f t="array" ref="A158">IFERROR(INDEX(Data!$A$2:$A$5000,$J158),IF(ROW()=2,"No data",""))</f>
        <v>PMS0099</v>
      </c>
      <c r="B158" s="7" t="str" cm="1">
        <f t="array" ref="B158">IFERROR(INDEX(Data!$B$2:$B$5000,$J158),"")</f>
        <v>Flavourista Syrup Lychee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PMS0100</v>
      </c>
      <c r="B159" s="7" t="str" cm="1">
        <f t="array" ref="B159">IFERROR(INDEX(Data!$B$2:$B$5000,$J159),"")</f>
        <v>Flavourista Syrup Strawberry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PMS0101</v>
      </c>
      <c r="B160" s="7" t="str" cm="1">
        <f t="array" ref="B160">IFERROR(INDEX(Data!$B$2:$B$5000,$J160),"")</f>
        <v>Flavourista Syrup Mango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PMS0102</v>
      </c>
      <c r="B161" s="7" t="str" cm="1">
        <f t="array" ref="B161">IFERROR(INDEX(Data!$B$2:$B$5000,$J161),"")</f>
        <v>Flavourista Syrup Vanilla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PMS0103</v>
      </c>
      <c r="B162" s="7" t="str" cm="1">
        <f t="array" ref="B162">IFERROR(INDEX(Data!$B$2:$B$5000,$J162),"")</f>
        <v>Flavourista Syrup Hazelnut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PMS0104</v>
      </c>
      <c r="B163" s="7" t="str" cm="1">
        <f t="array" ref="B163">IFERROR(INDEX(Data!$B$2:$B$5000,$J163),"")</f>
        <v>Flavourista Syrup Green Apple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PMS0106</v>
      </c>
      <c r="B164" s="7" t="str" cm="1">
        <f t="array" ref="B164">IFERROR(INDEX(Data!$B$2:$B$5000,$J164),"")</f>
        <v>Flavourista Syrup Blue Curacao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PMS0107</v>
      </c>
      <c r="B165" s="7" t="str" cm="1">
        <f t="array" ref="B165">IFERROR(INDEX(Data!$B$2:$B$5000,$J165),"")</f>
        <v>Flavourista Syrup Salted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488</v>
      </c>
    </row>
    <row r="166" spans="1:10" x14ac:dyDescent="0.25">
      <c r="A166" s="7" t="str" cm="1">
        <f t="array" ref="A166">IFERROR(INDEX(Data!$A$2:$A$5000,$J166),IF(ROW()=2,"No data",""))</f>
        <v>PMS0108</v>
      </c>
      <c r="B166" s="7" t="str" cm="1">
        <f t="array" ref="B166">IFERROR(INDEX(Data!$B$2:$B$5000,$J166),"")</f>
        <v>Flavourista Syrup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PMS0111</v>
      </c>
      <c r="B167" s="7" t="str" cm="1">
        <f t="array" ref="B167">IFERROR(INDEX(Data!$B$2:$B$5000,$J167),"")</f>
        <v>Masterista Bitter Dark Chocolate 800gr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492</v>
      </c>
    </row>
    <row r="168" spans="1:10" x14ac:dyDescent="0.25">
      <c r="A168" s="7" t="str" cm="1">
        <f t="array" ref="A168">IFERROR(INDEX(Data!$A$2:$A$5000,$J168),IF(ROW()=2,"No data",""))</f>
        <v>PMS0119</v>
      </c>
      <c r="B168" s="7" t="str" cm="1">
        <f t="array" ref="B168">IFERROR(INDEX(Data!$B$2:$B$5000,$J168),"")</f>
        <v>Masterista Sweet Sauce Caramel 500 Gr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28.666599999999999</v>
      </c>
      <c r="F168" s="8" cm="1">
        <f t="array" ref="F168">IFERROR(INDEX(Data!$J$2:$J$5000,$J168),"")</f>
        <v>0</v>
      </c>
      <c r="G168" s="8" cm="1">
        <f t="array" ref="G168">IFERROR(INDEX(Data!$N$2:$N$5000,$J168),"")</f>
        <v>30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496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505</v>
      </c>
    </row>
    <row r="170" spans="1:10" x14ac:dyDescent="0.25">
      <c r="A170" s="7" t="str" cm="1">
        <f t="array" ref="A170">IFERROR(INDEX(Data!$A$2:$A$5000,$J170),IF(ROW()=2,"No data",""))</f>
        <v>PMS0133</v>
      </c>
      <c r="B170" s="7" t="str" cm="1">
        <f t="array" ref="B170">IFERROR(INDEX(Data!$B$2:$B$5000,$J170),"")</f>
        <v>Masterista Syrup Blue Lagoon 850ml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26.333300000000001</v>
      </c>
      <c r="F170" s="8" cm="1">
        <f t="array" ref="F170">IFERROR(INDEX(Data!$J$2:$J$5000,$J170),"")</f>
        <v>0</v>
      </c>
      <c r="G170" s="8" cm="1">
        <f t="array" ref="G170">IFERROR(INDEX(Data!$N$2:$N$5000,$J170),"")</f>
        <v>30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510</v>
      </c>
    </row>
    <row r="171" spans="1:10" x14ac:dyDescent="0.25">
      <c r="A171" s="7" t="str" cm="1">
        <f t="array" ref="A171">IFERROR(INDEX(Data!$A$2:$A$5000,$J171),IF(ROW()=2,"No data",""))</f>
        <v>PMS0134</v>
      </c>
      <c r="B171" s="7" t="str" cm="1">
        <f t="array" ref="B171">IFERROR(INDEX(Data!$B$2:$B$5000,$J171),"")</f>
        <v>Masterista Syrup Salted Caramel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41.333300000000001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28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511</v>
      </c>
    </row>
    <row r="172" spans="1:10" x14ac:dyDescent="0.25">
      <c r="A172" s="7" t="str" cm="1">
        <f t="array" ref="A172">IFERROR(INDEX(Data!$A$2:$A$5000,$J172),IF(ROW()=2,"No data",""))</f>
        <v>PMS0154</v>
      </c>
      <c r="B172" s="7" t="str" cm="1">
        <f t="array" ref="B172">IFERROR(INDEX(Data!$B$2:$B$5000,$J172),"")</f>
        <v>Flavourista Syrup Lychee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26.5</v>
      </c>
      <c r="F172" s="8" cm="1">
        <f t="array" ref="F172">IFERROR(INDEX(Data!$J$2:$J$5000,$J172),"")</f>
        <v>0</v>
      </c>
      <c r="G172" s="8" cm="1">
        <f t="array" ref="G172">IFERROR(INDEX(Data!$N$2:$N$5000,$J172),"")</f>
        <v>22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527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531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539</v>
      </c>
    </row>
    <row r="175" spans="1:10" x14ac:dyDescent="0.25">
      <c r="A175" s="7" t="str" cm="1">
        <f t="array" ref="A175">IFERROR(INDEX(Data!$A$2:$A$5000,$J175),IF(ROW()=2,"No data",""))</f>
        <v>PMS0172</v>
      </c>
      <c r="B175" s="7" t="str" cm="1">
        <f t="array" ref="B175">IFERROR(INDEX(Data!$B$2:$B$5000,$J175),"")</f>
        <v>Flavourista Syrup Blue Lagoon 1000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28</v>
      </c>
      <c r="F175" s="8" cm="1">
        <f t="array" ref="F175">IFERROR(INDEX(Data!$J$2:$J$5000,$J175),"")</f>
        <v>0</v>
      </c>
      <c r="G175" s="8" cm="1">
        <f t="array" ref="G175">IFERROR(INDEX(Data!$N$2:$N$5000,$J175),"")</f>
        <v>36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546</v>
      </c>
    </row>
    <row r="177" spans="1:10" x14ac:dyDescent="0.25">
      <c r="A177" s="7" t="str" cm="1">
        <f t="array" ref="A177">IFERROR(INDEX(Data!$A$2:$A$5000,$J177),IF(ROW()=2,"No data",""))</f>
        <v>PMS0175</v>
      </c>
      <c r="B177" s="7" t="str" cm="1">
        <f t="array" ref="B177">IFERROR(INDEX(Data!$B$2:$B$5000,$J177),"")</f>
        <v>Masterista Syrup Brown Cinnamon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1.6666000000000001</v>
      </c>
      <c r="F177" s="8" cm="1">
        <f t="array" ref="F177">IFERROR(INDEX(Data!$J$2:$J$5000,$J177),"")</f>
        <v>0</v>
      </c>
      <c r="G177" s="8" cm="1">
        <f t="array" ref="G177">IFERROR(INDEX(Data!$N$2:$N$5000,$J177),"")</f>
        <v>3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547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556</v>
      </c>
      <c r="E2" s="8" cm="1">
        <f t="array" ref="E2">IFERROR(INDEX(Data!$H$2:$H$5000,$J2),"")</f>
        <v>1469.3333</v>
      </c>
      <c r="F2" s="8" cm="1">
        <f t="array" ref="F2">IFERROR(INDEX(Data!$J$2:$J$5000,$J2),"")</f>
        <v>11.3521</v>
      </c>
      <c r="G2" s="8" cm="1">
        <f t="array" ref="G2">IFERROR(INDEX(Data!$N$2:$N$5000,$J2),"")</f>
        <v>712</v>
      </c>
      <c r="H2" s="8" cm="1">
        <f t="array" ref="H2">IFERROR(INDEX(Data!$P$2:$P$5000,$J2),"")</f>
        <v>10.1516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381</v>
      </c>
      <c r="E3" s="8" cm="1">
        <f t="array" ref="E3">IFERROR(INDEX(Data!$H$2:$H$5000,$J3),"")</f>
        <v>1421</v>
      </c>
      <c r="F3" s="8" cm="1">
        <f t="array" ref="F3">IFERROR(INDEX(Data!$J$2:$J$5000,$J3),"")</f>
        <v>8.0435999999999996</v>
      </c>
      <c r="G3" s="8" cm="1">
        <f t="array" ref="G3">IFERROR(INDEX(Data!$N$2:$N$5000,$J3),"")</f>
        <v>513</v>
      </c>
      <c r="H3" s="8" cm="1">
        <f t="array" ref="H3">IFERROR(INDEX(Data!$P$2:$P$5000,$J3),"")</f>
        <v>9.6548999999999996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310</v>
      </c>
      <c r="E4" s="8" cm="1">
        <f t="array" ref="E4">IFERROR(INDEX(Data!$H$2:$H$5000,$J4),"")</f>
        <v>471</v>
      </c>
      <c r="F4" s="8" cm="1">
        <f t="array" ref="F4">IFERROR(INDEX(Data!$J$2:$J$5000,$J4),"")</f>
        <v>19.745200000000001</v>
      </c>
      <c r="G4" s="8" cm="1">
        <f t="array" ref="G4">IFERROR(INDEX(Data!$N$2:$N$5000,$J4),"")</f>
        <v>175</v>
      </c>
      <c r="H4" s="8" cm="1">
        <f t="array" ref="H4">IFERROR(INDEX(Data!$P$2:$P$5000,$J4),"")</f>
        <v>23.028600000000001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299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10.1777</v>
      </c>
      <c r="G5" s="8" cm="1">
        <f t="array" ref="G5">IFERROR(INDEX(Data!$N$2:$N$5000,$J5),"")</f>
        <v>201</v>
      </c>
      <c r="H5" s="8" cm="1">
        <f t="array" ref="H5">IFERROR(INDEX(Data!$P$2:$P$5000,$J5),"")</f>
        <v>19.3383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91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35.764800000000001</v>
      </c>
      <c r="G6" s="8" cm="1">
        <f t="array" ref="G6">IFERROR(INDEX(Data!$N$2:$N$5000,$J6),"")</f>
        <v>27</v>
      </c>
      <c r="H6" s="8" cm="1">
        <f t="array" ref="H6">IFERROR(INDEX(Data!$P$2:$P$5000,$J6),"")</f>
        <v>43.815300000000001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85</v>
      </c>
      <c r="E7" s="8" cm="1">
        <f t="array" ref="E7">IFERROR(INDEX(Data!$H$2:$H$5000,$J7),"")</f>
        <v>535</v>
      </c>
      <c r="F7" s="8" cm="1">
        <f t="array" ref="F7">IFERROR(INDEX(Data!$J$2:$J$5000,$J7),"")</f>
        <v>4.7663000000000002</v>
      </c>
      <c r="G7" s="8" cm="1">
        <f t="array" ref="G7">IFERROR(INDEX(Data!$N$2:$N$5000,$J7),"")</f>
        <v>113</v>
      </c>
      <c r="H7" s="8" cm="1">
        <f t="array" ref="H7">IFERROR(INDEX(Data!$P$2:$P$5000,$J7),"")</f>
        <v>9.7787000000000006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39</v>
      </c>
      <c r="E10" s="8" cm="1">
        <f t="array" ref="E10">IFERROR(INDEX(Data!$H$2:$H$5000,$J10),"")</f>
        <v>44.333300000000001</v>
      </c>
      <c r="F10" s="8" cm="1">
        <f t="array" ref="F10">IFERROR(INDEX(Data!$J$2:$J$5000,$J10),"")</f>
        <v>26.392299999999999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CKP1S-153</v>
      </c>
      <c r="B12" s="7" t="str" cm="1">
        <f t="array" ref="B12">IFERROR(INDEX(Data!$B$2:$B$5000,$J12),"")</f>
        <v>Jinro Chamisul Soju Green Grape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20</v>
      </c>
      <c r="E12" s="8" cm="1">
        <f t="array" ref="E12">IFERROR(INDEX(Data!$H$2:$H$5000,$J12),"")</f>
        <v>36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13.000500000000001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CKP1S-162</v>
      </c>
      <c r="B20" s="7" t="str" cm="1">
        <f t="array" ref="B20">IFERROR(INDEX(Data!$B$2:$B$5000,$J20),"")</f>
        <v>Jinro Chamisul Soju Strawberry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19.333300000000001</v>
      </c>
      <c r="F20" s="8" cm="1">
        <f t="array" ref="F20">IFERROR(INDEX(Data!$J$2:$J$5000,$J20),"")</f>
        <v>15.5183</v>
      </c>
      <c r="G20" s="8" cm="1">
        <f t="array" ref="G20">IFERROR(INDEX(Data!$N$2:$N$5000,$J20),"")</f>
        <v>20</v>
      </c>
      <c r="H20" s="8" cm="1">
        <f t="array" ref="H20">IFERROR(INDEX(Data!$P$2:$P$5000,$J20),"")</f>
        <v>6.5002000000000004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177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0.104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13 Oct 2026</v>
      </c>
      <c r="H1" s="6" t="str">
        <f>Data!P1</f>
        <v>Buffer Day (Tgl 1 sd 13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61.768500000000003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15</v>
      </c>
      <c r="E3" s="8" cm="1">
        <f t="array" ref="E3">IFERROR(INDEX(Data!$H$2:$H$5000,$J3),"")</f>
        <v>15</v>
      </c>
      <c r="F3" s="8" cm="1">
        <f t="array" ref="F3">IFERROR(INDEX(Data!$J$2:$J$5000,$J3),"")</f>
        <v>30</v>
      </c>
      <c r="G3" s="8" cm="1">
        <f t="array" ref="G3">IFERROR(INDEX(Data!$N$2:$N$5000,$J3),"")</f>
        <v>1</v>
      </c>
      <c r="H3" s="8" cm="1">
        <f t="array" ref="H3">IFERROR(INDEX(Data!$P$2:$P$5000,$J3),"")</f>
        <v>195.05850000000001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14</v>
      </c>
      <c r="E4" s="8" cm="1">
        <f t="array" ref="E4">IFERROR(INDEX(Data!$H$2:$H$5000,$J4),"")</f>
        <v>23.666599999999999</v>
      </c>
      <c r="F4" s="8" cm="1">
        <f t="array" ref="F4">IFERROR(INDEX(Data!$J$2:$J$5000,$J4),"")</f>
        <v>17.7484</v>
      </c>
      <c r="G4" s="8" cm="1">
        <f t="array" ref="G4">IFERROR(INDEX(Data!$N$2:$N$5000,$J4),"")</f>
        <v>10</v>
      </c>
      <c r="H4" s="8" cm="1">
        <f t="array" ref="H4">IFERROR(INDEX(Data!$P$2:$P$5000,$J4),"")</f>
        <v>18.200700000000001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3.2501000000000002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1</v>
      </c>
      <c r="E11" s="8" cm="1">
        <f t="array" ref="E11">IFERROR(INDEX(Data!$H$2:$H$5000,$J11),"")</f>
        <v>16.333300000000001</v>
      </c>
      <c r="F11" s="8" cm="1">
        <f t="array" ref="F11">IFERROR(INDEX(Data!$J$2:$J$5000,$J11),"")</f>
        <v>1.8368</v>
      </c>
      <c r="G11" s="8" cm="1">
        <f t="array" ref="G11">IFERROR(INDEX(Data!$N$2:$N$5000,$J11),"")</f>
        <v>15</v>
      </c>
      <c r="H11" s="8" cm="1">
        <f t="array" ref="H11">IFERROR(INDEX(Data!$P$2:$P$5000,$J11),"")</f>
        <v>0.86670000000000003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13 Oct 2026</v>
      </c>
      <c r="K1" s="6" t="str">
        <f>Data!P1</f>
        <v>Buffer Day (Tgl 1 sd 13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ASS-MO-B</v>
      </c>
      <c r="B55" s="7" t="str" cm="1">
        <f t="array" ref="B55">IFERROR(INDEX(Data!$B$2:$B$5000,$M55),"")</f>
        <v>Manggo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10</v>
      </c>
      <c r="F55" s="8" cm="1">
        <f t="array" ref="F55">IFERROR(INDEX(Data!$F$2:$F$5000,$M55),"")</f>
        <v>11</v>
      </c>
      <c r="G55" s="8" cm="1">
        <f t="array" ref="G55">IFERROR(INDEX(Data!$G$2:$G$5000,$M55),"")</f>
        <v>6</v>
      </c>
      <c r="H55" s="8" cm="1">
        <f t="array" ref="H55">IFERROR(INDEX(Data!$H$2:$H$5000,$M55),"")</f>
        <v>9</v>
      </c>
      <c r="I55" s="8" cm="1">
        <f t="array" ref="I55">IFERROR(INDEX(Data!$J$2:$J$5000,$M55),"")</f>
        <v>0</v>
      </c>
      <c r="J55" s="8" cm="1">
        <f t="array" ref="J55">IFERROR(INDEX(Data!$N$2:$N$5000,$M55),"")</f>
        <v>10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79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13</v>
      </c>
      <c r="F57" s="8" cm="1">
        <f t="array" ref="F57">IFERROR(INDEX(Data!$F$2:$F$5000,$M57),"")</f>
        <v>10</v>
      </c>
      <c r="G57" s="8" cm="1">
        <f t="array" ref="G57">IFERROR(INDEX(Data!$G$2:$G$5000,$M57),"")</f>
        <v>6</v>
      </c>
      <c r="H57" s="8" cm="1">
        <f t="array" ref="H57">IFERROR(INDEX(Data!$H$2:$H$5000,$M57),"")</f>
        <v>9.6666000000000007</v>
      </c>
      <c r="I57" s="8" cm="1">
        <f t="array" ref="I57">IFERROR(INDEX(Data!$J$2:$J$5000,$M57),"")</f>
        <v>0</v>
      </c>
      <c r="J57" s="8" cm="1">
        <f t="array" ref="J57">IFERROR(INDEX(Data!$N$2:$N$5000,$M57),"")</f>
        <v>12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ASS-PL-LP250</v>
      </c>
      <c r="B70" s="7" t="str" cm="1">
        <f t="array" ref="B70">IFERROR(INDEX(Data!$B$2:$B$5000,$M70),"")</f>
        <v>Lemongrass @250gr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4</v>
      </c>
      <c r="F70" s="8" cm="1">
        <f t="array" ref="F70">IFERROR(INDEX(Data!$F$2:$F$5000,$M70),"")</f>
        <v>5</v>
      </c>
      <c r="G70" s="8" cm="1">
        <f t="array" ref="G70">IFERROR(INDEX(Data!$G$2:$G$5000,$M70),"")</f>
        <v>9</v>
      </c>
      <c r="H70" s="8" cm="1">
        <f t="array" ref="H70">IFERROR(INDEX(Data!$H$2:$H$5000,$M70),"")</f>
        <v>6</v>
      </c>
      <c r="I70" s="8" cm="1">
        <f t="array" ref="I70">IFERROR(INDEX(Data!$J$2:$J$5000,$M70),"")</f>
        <v>0</v>
      </c>
      <c r="J70" s="8" cm="1">
        <f t="array" ref="J70">IFERROR(INDEX(Data!$N$2:$N$5000,$M70),"")</f>
        <v>6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98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1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1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PAS0062</v>
      </c>
      <c r="B224" s="7" t="str" cm="1">
        <f t="array" ref="B224">IFERROR(INDEX(Data!$B$2:$B$5000,$M224),"")</f>
        <v>Savis Cold Infusions Energizing 50Pbx4g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2</v>
      </c>
      <c r="G224" s="8" cm="1">
        <f t="array" ref="G224">IFERROR(INDEX(Data!$G$2:$G$5000,$M224),"")</f>
        <v>2</v>
      </c>
      <c r="H224" s="8" cm="1">
        <f t="array" ref="H224">IFERROR(INDEX(Data!$H$2:$H$5000,$M224),"")</f>
        <v>1.6666000000000001</v>
      </c>
      <c r="I224" s="8" cm="1">
        <f t="array" ref="I224">IFERROR(INDEX(Data!$J$2:$J$5000,$M224),"")</f>
        <v>0</v>
      </c>
      <c r="J224" s="8" cm="1">
        <f t="array" ref="J224">IFERROR(INDEX(Data!$N$2:$N$5000,$M224),"")</f>
        <v>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313</v>
      </c>
    </row>
    <row r="225" spans="1:13" x14ac:dyDescent="0.25">
      <c r="A225" s="7" t="str" cm="1">
        <f t="array" ref="A225">IFERROR(INDEX(Data!$A$2:$A$5000,$M225),IF(ROW()=2,"No data",""))</f>
        <v>PAS0063</v>
      </c>
      <c r="B225" s="7" t="str" cm="1">
        <f t="array" ref="B225">IFERROR(INDEX(Data!$B$2:$B$5000,$M225),"")</f>
        <v>Savis Morning Sunshine 250Gr/Pouch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314</v>
      </c>
    </row>
    <row r="226" spans="1:13" x14ac:dyDescent="0.25">
      <c r="A226" s="7" t="str" cm="1">
        <f t="array" ref="A226">IFERROR(INDEX(Data!$A$2:$A$5000,$M226),IF(ROW()=2,"No data",""))</f>
        <v>PAS0066</v>
      </c>
      <c r="B226" s="7" t="str" cm="1">
        <f t="array" ref="B226">IFERROR(INDEX(Data!$B$2:$B$5000,$M226),"")</f>
        <v>Svalya Pizza Mozzarella</v>
      </c>
      <c r="C226" s="7" t="str" cm="1">
        <f t="array" ref="C226">IFERROR(INDEX(Data!$C$2:$C$5000,$M226),"")</f>
        <v>KG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317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PAS0071</v>
      </c>
      <c r="B228" s="7" t="str" cm="1">
        <f t="array" ref="B228">IFERROR(INDEX(Data!$B$2:$B$5000,$M228),"")</f>
        <v>Arass Green Tea 125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16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322</v>
      </c>
    </row>
    <row r="229" spans="1:13" x14ac:dyDescent="0.25">
      <c r="A229" s="7" t="str" cm="1">
        <f t="array" ref="A229">IFERROR(INDEX(Data!$A$2:$A$5000,$M229),IF(ROW()=2,"No data",""))</f>
        <v>PCA0001</v>
      </c>
      <c r="B229" s="7" t="str" cm="1">
        <f t="array" ref="B229">IFERROR(INDEX(Data!$B$2:$B$5000,$M229),"")</f>
        <v>Camp Filetti Di Acciughe 100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323</v>
      </c>
    </row>
    <row r="230" spans="1:13" x14ac:dyDescent="0.25">
      <c r="A230" s="7" t="str" cm="1">
        <f t="array" ref="A230">IFERROR(INDEX(Data!$A$2:$A$5000,$M230),IF(ROW()=2,"No data",""))</f>
        <v>PCA0002</v>
      </c>
      <c r="B230" s="7" t="str" cm="1">
        <f t="array" ref="B230">IFERROR(INDEX(Data!$B$2:$B$5000,$M230),"")</f>
        <v>Camp Filetti Di Acciughe 200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324</v>
      </c>
    </row>
    <row r="231" spans="1:13" x14ac:dyDescent="0.25">
      <c r="A231" s="7" t="str" cm="1">
        <f t="array" ref="A231">IFERROR(INDEX(Data!$A$2:$A$5000,$M231),IF(ROW()=2,"No data",""))</f>
        <v>PCA0003</v>
      </c>
      <c r="B231" s="7" t="str" cm="1">
        <f t="array" ref="B231">IFERROR(INDEX(Data!$B$2:$B$5000,$M231),"")</f>
        <v>Camp Filetti Di Acciughe 500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325</v>
      </c>
    </row>
    <row r="232" spans="1:13" x14ac:dyDescent="0.25">
      <c r="A232" s="7" t="str" cm="1">
        <f t="array" ref="A232">IFERROR(INDEX(Data!$A$2:$A$5000,$M232),IF(ROW()=2,"No data",""))</f>
        <v>PCA0004</v>
      </c>
      <c r="B232" s="7" t="str" cm="1">
        <f t="array" ref="B232">IFERROR(INDEX(Data!$B$2:$B$5000,$M232),"")</f>
        <v>Camp Filetti Di Acciughe Peperoncino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326</v>
      </c>
    </row>
    <row r="233" spans="1:13" x14ac:dyDescent="0.25">
      <c r="A233" s="7" t="str" cm="1">
        <f t="array" ref="A233">IFERROR(INDEX(Data!$A$2:$A$5000,$M233),IF(ROW()=2,"No data",""))</f>
        <v>PCA0005</v>
      </c>
      <c r="B233" s="7" t="str" cm="1">
        <f t="array" ref="B233">IFERROR(INDEX(Data!$B$2:$B$5000,$M233),"")</f>
        <v>Camp Filetti Di Acciughe Al Peperoncino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327</v>
      </c>
    </row>
    <row r="234" spans="1:13" x14ac:dyDescent="0.25">
      <c r="A234" s="7" t="str" cm="1">
        <f t="array" ref="A234">IFERROR(INDEX(Data!$A$2:$A$5000,$M234),IF(ROW()=2,"No data",""))</f>
        <v>PCA0006</v>
      </c>
      <c r="B234" s="7" t="str" cm="1">
        <f t="array" ref="B234">IFERROR(INDEX(Data!$B$2:$B$5000,$M234),"")</f>
        <v>Camp Colatura Di Alici 100 Ml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328</v>
      </c>
    </row>
    <row r="235" spans="1:13" x14ac:dyDescent="0.25">
      <c r="A235" s="7" t="str" cm="1">
        <f t="array" ref="A235">IFERROR(INDEX(Data!$A$2:$A$5000,$M235),IF(ROW()=2,"No data",""))</f>
        <v>PDM0003</v>
      </c>
      <c r="B235" s="7" t="str" cm="1">
        <f t="array" ref="B235">IFERROR(INDEX(Data!$B$2:$B$5000,$M235),"")</f>
        <v>Armando Linguine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231</v>
      </c>
      <c r="F235" s="8" cm="1">
        <f t="array" ref="F235">IFERROR(INDEX(Data!$F$2:$F$5000,$M235),"")</f>
        <v>121</v>
      </c>
      <c r="G235" s="8" cm="1">
        <f t="array" ref="G235">IFERROR(INDEX(Data!$G$2:$G$5000,$M235),"")</f>
        <v>75</v>
      </c>
      <c r="H235" s="8" cm="1">
        <f t="array" ref="H235">IFERROR(INDEX(Data!$H$2:$H$5000,$M235),"")</f>
        <v>142.33330000000001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331</v>
      </c>
    </row>
    <row r="236" spans="1:13" x14ac:dyDescent="0.25">
      <c r="A236" s="7" t="str" cm="1">
        <f t="array" ref="A236">IFERROR(INDEX(Data!$A$2:$A$5000,$M236),IF(ROW()=2,"No data",""))</f>
        <v>PDM0004</v>
      </c>
      <c r="B236" s="7" t="str" cm="1">
        <f t="array" ref="B236">IFERROR(INDEX(Data!$B$2:$B$5000,$M236),"")</f>
        <v>Armando Spaghetti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278</v>
      </c>
      <c r="F236" s="8" cm="1">
        <f t="array" ref="F236">IFERROR(INDEX(Data!$F$2:$F$5000,$M236),"")</f>
        <v>523</v>
      </c>
      <c r="G236" s="8" cm="1">
        <f t="array" ref="G236">IFERROR(INDEX(Data!$G$2:$G$5000,$M236),"")</f>
        <v>136</v>
      </c>
      <c r="H236" s="8" cm="1">
        <f t="array" ref="H236">IFERROR(INDEX(Data!$H$2:$H$5000,$M236),"")</f>
        <v>312.33330000000001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4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332</v>
      </c>
    </row>
    <row r="237" spans="1:13" x14ac:dyDescent="0.25">
      <c r="A237" s="7" t="str" cm="1">
        <f t="array" ref="A237">IFERROR(INDEX(Data!$A$2:$A$5000,$M237),IF(ROW()=2,"No data",""))</f>
        <v>PDM0009</v>
      </c>
      <c r="B237" s="7" t="str" cm="1">
        <f t="array" ref="B237">IFERROR(INDEX(Data!$B$2:$B$5000,$M237),"")</f>
        <v>Armando Spaghetto 500 Gr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42</v>
      </c>
      <c r="F237" s="8" cm="1">
        <f t="array" ref="F237">IFERROR(INDEX(Data!$F$2:$F$5000,$M237),"")</f>
        <v>252</v>
      </c>
      <c r="G237" s="8" cm="1">
        <f t="array" ref="G237">IFERROR(INDEX(Data!$G$2:$G$5000,$M237),"")</f>
        <v>0</v>
      </c>
      <c r="H237" s="8" cm="1">
        <f t="array" ref="H237">IFERROR(INDEX(Data!$H$2:$H$5000,$M237),"")</f>
        <v>147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337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338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339</v>
      </c>
    </row>
    <row r="240" spans="1:13" x14ac:dyDescent="0.25">
      <c r="A240" s="7" t="str" cm="1">
        <f t="array" ref="A240">IFERROR(INDEX(Data!$A$2:$A$5000,$M240),IF(ROW()=2,"No data",""))</f>
        <v>PEA0008</v>
      </c>
      <c r="B240" s="7" t="str" cm="1">
        <f t="array" ref="B240">IFERROR(INDEX(Data!$B$2:$B$5000,$M240),"")</f>
        <v>Gold Box Extra Butter MP341 250gr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4</v>
      </c>
      <c r="F240" s="8" cm="1">
        <f t="array" ref="F240">IFERROR(INDEX(Data!$F$2:$F$5000,$M240),"")</f>
        <v>2</v>
      </c>
      <c r="G240" s="8" cm="1">
        <f t="array" ref="G240">IFERROR(INDEX(Data!$G$2:$G$5000,$M240),"")</f>
        <v>10</v>
      </c>
      <c r="H240" s="8" cm="1">
        <f t="array" ref="H240">IFERROR(INDEX(Data!$H$2:$H$5000,$M240),"")</f>
        <v>5.3333000000000004</v>
      </c>
      <c r="I240" s="8" cm="1">
        <f t="array" ref="I240">IFERROR(INDEX(Data!$J$2:$J$5000,$M240),"")</f>
        <v>0</v>
      </c>
      <c r="J240" s="8" cm="1">
        <f t="array" ref="J240">IFERROR(INDEX(Data!$N$2:$N$5000,$M240),"")</f>
        <v>2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349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350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351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352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353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355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356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357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358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359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360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361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362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363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364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365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368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369</v>
      </c>
    </row>
    <row r="259" spans="1:13" x14ac:dyDescent="0.25">
      <c r="A259" s="7" t="str" cm="1">
        <f t="array" ref="A259">IFERROR(INDEX(Data!$A$2:$A$5000,$M259),IF(ROW()=2,"No data",""))</f>
        <v>PJS0007</v>
      </c>
      <c r="B259" s="7" t="str" cm="1">
        <f t="array" ref="B259">IFERROR(INDEX(Data!$B$2:$B$5000,$M259),"")</f>
        <v>Daebak Spark Grape 330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2224</v>
      </c>
      <c r="F259" s="8" cm="1">
        <f t="array" ref="F259">IFERROR(INDEX(Data!$F$2:$F$5000,$M259),"")</f>
        <v>1726</v>
      </c>
      <c r="G259" s="8" cm="1">
        <f t="array" ref="G259">IFERROR(INDEX(Data!$G$2:$G$5000,$M259),"")</f>
        <v>253</v>
      </c>
      <c r="H259" s="8" cm="1">
        <f t="array" ref="H259">IFERROR(INDEX(Data!$H$2:$H$5000,$M259),"")</f>
        <v>1401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373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84</v>
      </c>
      <c r="F260" s="8" cm="1">
        <f t="array" ref="F260">IFERROR(INDEX(Data!$F$2:$F$5000,$M260),"")</f>
        <v>84</v>
      </c>
      <c r="G260" s="8" cm="1">
        <f t="array" ref="G260">IFERROR(INDEX(Data!$G$2:$G$5000,$M260),"")</f>
        <v>38</v>
      </c>
      <c r="H260" s="8" cm="1">
        <f t="array" ref="H260">IFERROR(INDEX(Data!$H$2:$H$5000,$M260),"")</f>
        <v>68.666600000000003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376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380</v>
      </c>
    </row>
    <row r="262" spans="1:13" x14ac:dyDescent="0.25">
      <c r="A262" s="7" t="str" cm="1">
        <f t="array" ref="A262">IFERROR(INDEX(Data!$A$2:$A$5000,$M262),IF(ROW()=2,"No data",""))</f>
        <v>PKI0003</v>
      </c>
      <c r="B262" s="7" t="str" cm="1">
        <f t="array" ref="B262">IFERROR(INDEX(Data!$B$2:$B$5000,$M262),"")</f>
        <v>Premium Batter Coated SC Fries 4x2.5 Kg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4</v>
      </c>
      <c r="G262" s="8" cm="1">
        <f t="array" ref="G262">IFERROR(INDEX(Data!$G$2:$G$5000,$M262),"")</f>
        <v>0</v>
      </c>
      <c r="H262" s="8" cm="1">
        <f t="array" ref="H262">IFERROR(INDEX(Data!$H$2:$H$5000,$M262),"")</f>
        <v>4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383</v>
      </c>
    </row>
    <row r="263" spans="1:13" x14ac:dyDescent="0.25">
      <c r="A263" s="7" t="str" cm="1">
        <f t="array" ref="A263">IFERROR(INDEX(Data!$A$2:$A$5000,$M263),IF(ROW()=2,"No data",""))</f>
        <v>PKI0004</v>
      </c>
      <c r="B263" s="7" t="str" cm="1">
        <f t="array" ref="B263">IFERROR(INDEX(Data!$B$2:$B$5000,$M263),"")</f>
        <v>Premium Batter Coated SC Fries 2.5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384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386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387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388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389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390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391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392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393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394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395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396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397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398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399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400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401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402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403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404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405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406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407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408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410</v>
      </c>
    </row>
    <row r="288" spans="1:13" x14ac:dyDescent="0.25">
      <c r="A288" s="7" t="str" cm="1">
        <f t="array" ref="A288">IFERROR(INDEX(Data!$A$2:$A$5000,$M288),IF(ROW()=2,"No data",""))</f>
        <v>PMS0028</v>
      </c>
      <c r="B288" s="7" t="str" cm="1">
        <f t="array" ref="B288">IFERROR(INDEX(Data!$B$2:$B$5000,$M288),"")</f>
        <v>Masterista Taro Expecta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58</v>
      </c>
      <c r="F288" s="8" cm="1">
        <f t="array" ref="F288">IFERROR(INDEX(Data!$F$2:$F$5000,$M288),"")</f>
        <v>40</v>
      </c>
      <c r="G288" s="8" cm="1">
        <f t="array" ref="G288">IFERROR(INDEX(Data!$G$2:$G$5000,$M288),"")</f>
        <v>59</v>
      </c>
      <c r="H288" s="8" cm="1">
        <f t="array" ref="H288">IFERROR(INDEX(Data!$H$2:$H$5000,$M288),"")</f>
        <v>52.333300000000001</v>
      </c>
      <c r="I288" s="8" cm="1">
        <f t="array" ref="I288">IFERROR(INDEX(Data!$J$2:$J$5000,$M288),"")</f>
        <v>0</v>
      </c>
      <c r="J288" s="8" cm="1">
        <f t="array" ref="J288">IFERROR(INDEX(Data!$N$2:$N$5000,$M288),"")</f>
        <v>33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420</v>
      </c>
    </row>
    <row r="292" spans="1:13" x14ac:dyDescent="0.25">
      <c r="A292" s="7" t="str" cm="1">
        <f t="array" ref="A292">IFERROR(INDEX(Data!$A$2:$A$5000,$M292),IF(ROW()=2,"No data",""))</f>
        <v>PMS0041</v>
      </c>
      <c r="B292" s="7" t="str" cm="1">
        <f t="array" ref="B292">IFERROR(INDEX(Data!$B$2:$B$5000,$M292),"")</f>
        <v>Flavorista Chocolate Malt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9</v>
      </c>
      <c r="F292" s="8" cm="1">
        <f t="array" ref="F292">IFERROR(INDEX(Data!$F$2:$F$5000,$M292),"")</f>
        <v>12</v>
      </c>
      <c r="G292" s="8" cm="1">
        <f t="array" ref="G292">IFERROR(INDEX(Data!$G$2:$G$5000,$M292),"")</f>
        <v>12</v>
      </c>
      <c r="H292" s="8" cm="1">
        <f t="array" ref="H292">IFERROR(INDEX(Data!$H$2:$H$5000,$M292),"")</f>
        <v>11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434</v>
      </c>
    </row>
    <row r="300" spans="1:13" x14ac:dyDescent="0.25">
      <c r="A300" s="7" t="str" cm="1">
        <f t="array" ref="A300">IFERROR(INDEX(Data!$A$2:$A$5000,$M300),IF(ROW()=2,"No data",""))</f>
        <v>PMS0050</v>
      </c>
      <c r="B300" s="7" t="str" cm="1">
        <f t="array" ref="B300">IFERROR(INDEX(Data!$B$2:$B$5000,$M300),"")</f>
        <v>Ice Shaken Mango Tea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4</v>
      </c>
      <c r="F300" s="8" cm="1">
        <f t="array" ref="F300">IFERROR(INDEX(Data!$F$2:$F$5000,$M300),"")</f>
        <v>3</v>
      </c>
      <c r="G300" s="8" cm="1">
        <f t="array" ref="G300">IFERROR(INDEX(Data!$G$2:$G$5000,$M300),"")</f>
        <v>4</v>
      </c>
      <c r="H300" s="8" cm="1">
        <f t="array" ref="H300">IFERROR(INDEX(Data!$H$2:$H$5000,$M300),"")</f>
        <v>3.6665999999999999</v>
      </c>
      <c r="I300" s="8" cm="1">
        <f t="array" ref="I300">IFERROR(INDEX(Data!$J$2:$J$5000,$M300),"")</f>
        <v>0</v>
      </c>
      <c r="J300" s="8" cm="1">
        <f t="array" ref="J300">IFERROR(INDEX(Data!$N$2:$N$5000,$M300),"")</f>
        <v>4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435</v>
      </c>
    </row>
    <row r="301" spans="1:13" x14ac:dyDescent="0.25">
      <c r="A301" s="7" t="str" cm="1">
        <f t="array" ref="A301">IFERROR(INDEX(Data!$A$2:$A$5000,$M301),IF(ROW()=2,"No data",""))</f>
        <v>PMS0055</v>
      </c>
      <c r="B301" s="7" t="str" cm="1">
        <f t="array" ref="B301">IFERROR(INDEX(Data!$B$2:$B$5000,$M301),"")</f>
        <v>Flavour Artisan - Bali Kuna Signature Pure Chocolate (80% Cocoa)*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PMS0056</v>
      </c>
      <c r="B302" s="7" t="str" cm="1">
        <f t="array" ref="B302">IFERROR(INDEX(Data!$B$2:$B$5000,$M302),"")</f>
        <v>Flavour Artisan -  Jawadwipa Signature Pure Chocolate (70%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PMS0057</v>
      </c>
      <c r="B303" s="7" t="str" cm="1">
        <f t="array" ref="B303">IFERROR(INDEX(Data!$B$2:$B$5000,$M303),"")</f>
        <v>Flavour Artisan - Suwarnadwipa Signature Pure Chocolate (70% Cocoa)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PMS0058</v>
      </c>
      <c r="B304" s="7" t="str" cm="1">
        <f t="array" ref="B304">IFERROR(INDEX(Data!$B$2:$B$5000,$M304),"")</f>
        <v>Flavour Artisan - Finest Belgian Signature Pure Chocolate (80%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PMS0060</v>
      </c>
      <c r="B305" s="7" t="str" cm="1">
        <f t="array" ref="B305">IFERROR(INDEX(Data!$B$2:$B$5000,$M305),"")</f>
        <v>Masterista Syrup Salted Caramel 750ML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PMS0061</v>
      </c>
      <c r="B306" s="7" t="str" cm="1">
        <f t="array" ref="B306">IFERROR(INDEX(Data!$B$2:$B$5000,$M306),"")</f>
        <v>Frappe Powder - Caramel Dark Chocolate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PMS0065</v>
      </c>
      <c r="B307" s="7" t="str" cm="1">
        <f t="array" ref="B307">IFERROR(INDEX(Data!$B$2:$B$5000,$M307),"")</f>
        <v>Frappe Bubble Gum Expecta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PMS0066</v>
      </c>
      <c r="B308" s="7" t="str" cm="1">
        <f t="array" ref="B308">IFERROR(INDEX(Data!$B$2:$B$5000,$M308),"")</f>
        <v>Masterista Fruit Base Orange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PMS0067</v>
      </c>
      <c r="B309" s="7" t="str" cm="1">
        <f t="array" ref="B309">IFERROR(INDEX(Data!$B$2:$B$5000,$M309),"")</f>
        <v>Masterista Fruit Base Manggo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PMS0068</v>
      </c>
      <c r="B310" s="7" t="str" cm="1">
        <f t="array" ref="B310">IFERROR(INDEX(Data!$B$2:$B$5000,$M310),"")</f>
        <v>Masterista Fruit Base Lemon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PMS0069</v>
      </c>
      <c r="B311" s="7" t="str" cm="1">
        <f t="array" ref="B311">IFERROR(INDEX(Data!$B$2:$B$5000,$M311),"")</f>
        <v>Masterista Fruit Base Pineapple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PMS0070</v>
      </c>
      <c r="B312" s="7" t="str" cm="1">
        <f t="array" ref="B312">IFERROR(INDEX(Data!$B$2:$B$5000,$M312),"")</f>
        <v>Flavorista Super Matcha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455</v>
      </c>
    </row>
    <row r="313" spans="1:13" x14ac:dyDescent="0.25">
      <c r="A313" s="7" t="str" cm="1">
        <f t="array" ref="A313">IFERROR(INDEX(Data!$A$2:$A$5000,$M313),IF(ROW()=2,"No data",""))</f>
        <v>PMS0071</v>
      </c>
      <c r="B313" s="7" t="str" cm="1">
        <f t="array" ref="B313">IFERROR(INDEX(Data!$B$2:$B$5000,$M313),"")</f>
        <v>MASTERISTA FRAPPE POWDER - VANILLA BUTTER CREAM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PMS0072</v>
      </c>
      <c r="B314" s="7" t="str" cm="1">
        <f t="array" ref="B314">IFERROR(INDEX(Data!$B$2:$B$5000,$M314),"")</f>
        <v>ICE SHAKEN PEACH TEA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13</v>
      </c>
      <c r="F314" s="8" cm="1">
        <f t="array" ref="F314">IFERROR(INDEX(Data!$F$2:$F$5000,$M314),"")</f>
        <v>20</v>
      </c>
      <c r="G314" s="8" cm="1">
        <f t="array" ref="G314">IFERROR(INDEX(Data!$G$2:$G$5000,$M314),"")</f>
        <v>44</v>
      </c>
      <c r="H314" s="8" cm="1">
        <f t="array" ref="H314">IFERROR(INDEX(Data!$H$2:$H$5000,$M314),"")</f>
        <v>25.666599999999999</v>
      </c>
      <c r="I314" s="8" cm="1">
        <f t="array" ref="I314">IFERROR(INDEX(Data!$J$2:$J$5000,$M314),"")</f>
        <v>0</v>
      </c>
      <c r="J314" s="8" cm="1">
        <f t="array" ref="J314">IFERROR(INDEX(Data!$N$2:$N$5000,$M314),"")</f>
        <v>12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PMS0073</v>
      </c>
      <c r="B315" s="7" t="str" cm="1">
        <f t="array" ref="B315">IFERROR(INDEX(Data!$B$2:$B$5000,$M315),"")</f>
        <v>ICE SHAKEN JAPANESE STRAWBERRY YAK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PMS0074</v>
      </c>
      <c r="B316" s="7" t="str" cm="1">
        <f t="array" ref="B316">IFERROR(INDEX(Data!$B$2:$B$5000,$M316),"")</f>
        <v>ICE SHAKEN STRAWBERRY &amp; PEACH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459</v>
      </c>
    </row>
    <row r="317" spans="1:13" x14ac:dyDescent="0.25">
      <c r="A317" s="7" t="str" cm="1">
        <f t="array" ref="A317">IFERROR(INDEX(Data!$A$2:$A$5000,$M317),IF(ROW()=2,"No data",""))</f>
        <v>PMS0076</v>
      </c>
      <c r="B317" s="7" t="str" cm="1">
        <f t="array" ref="B317">IFERROR(INDEX(Data!$B$2:$B$5000,$M317),"")</f>
        <v>Masterista Creamer Base (Creamy)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225</v>
      </c>
      <c r="F317" s="8" cm="1">
        <f t="array" ref="F317">IFERROR(INDEX(Data!$F$2:$F$5000,$M317),"")</f>
        <v>166</v>
      </c>
      <c r="G317" s="8" cm="1">
        <f t="array" ref="G317">IFERROR(INDEX(Data!$G$2:$G$5000,$M317),"")</f>
        <v>172</v>
      </c>
      <c r="H317" s="8" cm="1">
        <f t="array" ref="H317">IFERROR(INDEX(Data!$H$2:$H$5000,$M317),"")</f>
        <v>187.66659999999999</v>
      </c>
      <c r="I317" s="8" cm="1">
        <f t="array" ref="I317">IFERROR(INDEX(Data!$J$2:$J$5000,$M317),"")</f>
        <v>0</v>
      </c>
      <c r="J317" s="8" cm="1">
        <f t="array" ref="J317">IFERROR(INDEX(Data!$N$2:$N$5000,$M317),"")</f>
        <v>75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461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462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463</v>
      </c>
    </row>
    <row r="320" spans="1:13" x14ac:dyDescent="0.25">
      <c r="A320" s="7" t="str" cm="1">
        <f t="array" ref="A320">IFERROR(INDEX(Data!$A$2:$A$5000,$M320),IF(ROW()=2,"No data",""))</f>
        <v>PMS0080</v>
      </c>
      <c r="B320" s="7" t="str" cm="1">
        <f t="array" ref="B320">IFERROR(INDEX(Data!$B$2:$B$5000,$M320),"")</f>
        <v>Ice Shaken Mango Freeze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13</v>
      </c>
      <c r="F320" s="8" cm="1">
        <f t="array" ref="F320">IFERROR(INDEX(Data!$F$2:$F$5000,$M320),"")</f>
        <v>13</v>
      </c>
      <c r="G320" s="8" cm="1">
        <f t="array" ref="G320">IFERROR(INDEX(Data!$G$2:$G$5000,$M320),"")</f>
        <v>12</v>
      </c>
      <c r="H320" s="8" cm="1">
        <f t="array" ref="H320">IFERROR(INDEX(Data!$H$2:$H$5000,$M320),"")</f>
        <v>12.666600000000001</v>
      </c>
      <c r="I320" s="8" cm="1">
        <f t="array" ref="I320">IFERROR(INDEX(Data!$J$2:$J$5000,$M320),"")</f>
        <v>0</v>
      </c>
      <c r="J320" s="8" cm="1">
        <f t="array" ref="J320">IFERROR(INDEX(Data!$N$2:$N$5000,$M320),"")</f>
        <v>7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465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470</v>
      </c>
    </row>
    <row r="322" spans="1:13" x14ac:dyDescent="0.25">
      <c r="A322" s="7" t="str" cm="1">
        <f t="array" ref="A322">IFERROR(INDEX(Data!$A$2:$A$5000,$M322),IF(ROW()=2,"No data",""))</f>
        <v>PMS0087</v>
      </c>
      <c r="B322" s="7" t="str" cm="1">
        <f t="array" ref="B322">IFERROR(INDEX(Data!$B$2:$B$5000,$M322),"")</f>
        <v>Flavorista Coffee Latte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12</v>
      </c>
      <c r="F322" s="8" cm="1">
        <f t="array" ref="F322">IFERROR(INDEX(Data!$F$2:$F$5000,$M322),"")</f>
        <v>10</v>
      </c>
      <c r="G322" s="8" cm="1">
        <f t="array" ref="G322">IFERROR(INDEX(Data!$G$2:$G$5000,$M322),"")</f>
        <v>14</v>
      </c>
      <c r="H322" s="8" cm="1">
        <f t="array" ref="H322">IFERROR(INDEX(Data!$H$2:$H$5000,$M322),"")</f>
        <v>12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PMS0091</v>
      </c>
      <c r="B323" s="7" t="str" cm="1">
        <f t="array" ref="B323">IFERROR(INDEX(Data!$B$2:$B$5000,$M323),"")</f>
        <v>Flavorista Coffee Mate Creamer 500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474</v>
      </c>
    </row>
    <row r="324" spans="1:13" x14ac:dyDescent="0.25">
      <c r="A324" s="7" t="str" cm="1">
        <f t="array" ref="A324">IFERROR(INDEX(Data!$A$2:$A$5000,$M324),IF(ROW()=2,"No data",""))</f>
        <v>PMS0099</v>
      </c>
      <c r="B324" s="7" t="str" cm="1">
        <f t="array" ref="B324">IFERROR(INDEX(Data!$B$2:$B$5000,$M324),"")</f>
        <v>Flavourista Syrup Lychee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481</v>
      </c>
    </row>
    <row r="325" spans="1:13" x14ac:dyDescent="0.25">
      <c r="A325" s="7" t="str" cm="1">
        <f t="array" ref="A325">IFERROR(INDEX(Data!$A$2:$A$5000,$M325),IF(ROW()=2,"No data",""))</f>
        <v>PMS0100</v>
      </c>
      <c r="B325" s="7" t="str" cm="1">
        <f t="array" ref="B325">IFERROR(INDEX(Data!$B$2:$B$5000,$M325),"")</f>
        <v>Flavourista Syrup Strawberry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482</v>
      </c>
    </row>
    <row r="326" spans="1:13" x14ac:dyDescent="0.25">
      <c r="A326" s="7" t="str" cm="1">
        <f t="array" ref="A326">IFERROR(INDEX(Data!$A$2:$A$5000,$M326),IF(ROW()=2,"No data",""))</f>
        <v>PMS0101</v>
      </c>
      <c r="B326" s="7" t="str" cm="1">
        <f t="array" ref="B326">IFERROR(INDEX(Data!$B$2:$B$5000,$M326),"")</f>
        <v>Flavourista Syrup Mango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483</v>
      </c>
    </row>
    <row r="327" spans="1:13" x14ac:dyDescent="0.25">
      <c r="A327" s="7" t="str" cm="1">
        <f t="array" ref="A327">IFERROR(INDEX(Data!$A$2:$A$5000,$M327),IF(ROW()=2,"No data",""))</f>
        <v>PMS0102</v>
      </c>
      <c r="B327" s="7" t="str" cm="1">
        <f t="array" ref="B327">IFERROR(INDEX(Data!$B$2:$B$5000,$M327),"")</f>
        <v>Flavourista Syrup Vanilla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484</v>
      </c>
    </row>
    <row r="328" spans="1:13" x14ac:dyDescent="0.25">
      <c r="A328" s="7" t="str" cm="1">
        <f t="array" ref="A328">IFERROR(INDEX(Data!$A$2:$A$5000,$M328),IF(ROW()=2,"No data",""))</f>
        <v>PMS0103</v>
      </c>
      <c r="B328" s="7" t="str" cm="1">
        <f t="array" ref="B328">IFERROR(INDEX(Data!$B$2:$B$5000,$M328),"")</f>
        <v>Flavourista Syrup Hazelnut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485</v>
      </c>
    </row>
    <row r="329" spans="1:13" x14ac:dyDescent="0.25">
      <c r="A329" s="7" t="str" cm="1">
        <f t="array" ref="A329">IFERROR(INDEX(Data!$A$2:$A$5000,$M329),IF(ROW()=2,"No data",""))</f>
        <v>PMS0104</v>
      </c>
      <c r="B329" s="7" t="str" cm="1">
        <f t="array" ref="B329">IFERROR(INDEX(Data!$B$2:$B$5000,$M329),"")</f>
        <v>Flavourista Syrup Green Apple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486</v>
      </c>
    </row>
    <row r="330" spans="1:13" x14ac:dyDescent="0.25">
      <c r="A330" s="7" t="str" cm="1">
        <f t="array" ref="A330">IFERROR(INDEX(Data!$A$2:$A$5000,$M330),IF(ROW()=2,"No data",""))</f>
        <v>PMS0106</v>
      </c>
      <c r="B330" s="7" t="str" cm="1">
        <f t="array" ref="B330">IFERROR(INDEX(Data!$B$2:$B$5000,$M330),"")</f>
        <v>Flavourista Syrup Blue Curacao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487</v>
      </c>
    </row>
    <row r="331" spans="1:13" x14ac:dyDescent="0.25">
      <c r="A331" s="7" t="str" cm="1">
        <f t="array" ref="A331">IFERROR(INDEX(Data!$A$2:$A$5000,$M331),IF(ROW()=2,"No data",""))</f>
        <v>PMS0107</v>
      </c>
      <c r="B331" s="7" t="str" cm="1">
        <f t="array" ref="B331">IFERROR(INDEX(Data!$B$2:$B$5000,$M331),"")</f>
        <v>Flavourista Syrup Salted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488</v>
      </c>
    </row>
    <row r="332" spans="1:13" x14ac:dyDescent="0.25">
      <c r="A332" s="7" t="str" cm="1">
        <f t="array" ref="A332">IFERROR(INDEX(Data!$A$2:$A$5000,$M332),IF(ROW()=2,"No data",""))</f>
        <v>PMS0108</v>
      </c>
      <c r="B332" s="7" t="str" cm="1">
        <f t="array" ref="B332">IFERROR(INDEX(Data!$B$2:$B$5000,$M332),"")</f>
        <v>Flavourista Syrup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489</v>
      </c>
    </row>
    <row r="333" spans="1:13" x14ac:dyDescent="0.25">
      <c r="A333" s="7" t="str" cm="1">
        <f t="array" ref="A333">IFERROR(INDEX(Data!$A$2:$A$5000,$M333),IF(ROW()=2,"No data",""))</f>
        <v>PMS0111</v>
      </c>
      <c r="B333" s="7" t="str" cm="1">
        <f t="array" ref="B333">IFERROR(INDEX(Data!$B$2:$B$5000,$M333),"")</f>
        <v>Masterista Bitter Dark Chocolate 800gr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492</v>
      </c>
    </row>
    <row r="334" spans="1:13" x14ac:dyDescent="0.25">
      <c r="A334" s="7" t="str" cm="1">
        <f t="array" ref="A334">IFERROR(INDEX(Data!$A$2:$A$5000,$M334),IF(ROW()=2,"No data",""))</f>
        <v>PMS0119</v>
      </c>
      <c r="B334" s="7" t="str" cm="1">
        <f t="array" ref="B334">IFERROR(INDEX(Data!$B$2:$B$5000,$M334),"")</f>
        <v>Masterista Sweet Sauce Caramel 500 Gr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41</v>
      </c>
      <c r="F334" s="8" cm="1">
        <f t="array" ref="F334">IFERROR(INDEX(Data!$F$2:$F$5000,$M334),"")</f>
        <v>30</v>
      </c>
      <c r="G334" s="8" cm="1">
        <f t="array" ref="G334">IFERROR(INDEX(Data!$G$2:$G$5000,$M334),"")</f>
        <v>15</v>
      </c>
      <c r="H334" s="8" cm="1">
        <f t="array" ref="H334">IFERROR(INDEX(Data!$H$2:$H$5000,$M334),"")</f>
        <v>28.666599999999999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30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496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505</v>
      </c>
    </row>
    <row r="336" spans="1:13" x14ac:dyDescent="0.25">
      <c r="A336" s="7" t="str" cm="1">
        <f t="array" ref="A336">IFERROR(INDEX(Data!$A$2:$A$5000,$M336),IF(ROW()=2,"No data",""))</f>
        <v>PMS0133</v>
      </c>
      <c r="B336" s="7" t="str" cm="1">
        <f t="array" ref="B336">IFERROR(INDEX(Data!$B$2:$B$5000,$M336),"")</f>
        <v>Masterista Syrup Blue Lagoon 850ml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44</v>
      </c>
      <c r="F336" s="8" cm="1">
        <f t="array" ref="F336">IFERROR(INDEX(Data!$F$2:$F$5000,$M336),"")</f>
        <v>22</v>
      </c>
      <c r="G336" s="8" cm="1">
        <f t="array" ref="G336">IFERROR(INDEX(Data!$G$2:$G$5000,$M336),"")</f>
        <v>13</v>
      </c>
      <c r="H336" s="8" cm="1">
        <f t="array" ref="H336">IFERROR(INDEX(Data!$H$2:$H$5000,$M336),"")</f>
        <v>26.333300000000001</v>
      </c>
      <c r="I336" s="8" cm="1">
        <f t="array" ref="I336">IFERROR(INDEX(Data!$J$2:$J$5000,$M336),"")</f>
        <v>0</v>
      </c>
      <c r="J336" s="8" cm="1">
        <f t="array" ref="J336">IFERROR(INDEX(Data!$N$2:$N$5000,$M336),"")</f>
        <v>30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510</v>
      </c>
    </row>
    <row r="337" spans="1:13" x14ac:dyDescent="0.25">
      <c r="A337" s="7" t="str" cm="1">
        <f t="array" ref="A337">IFERROR(INDEX(Data!$A$2:$A$5000,$M337),IF(ROW()=2,"No data",""))</f>
        <v>PMS0134</v>
      </c>
      <c r="B337" s="7" t="str" cm="1">
        <f t="array" ref="B337">IFERROR(INDEX(Data!$B$2:$B$5000,$M337),"")</f>
        <v>Masterista Syrup Salted Caramel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28</v>
      </c>
      <c r="F337" s="8" cm="1">
        <f t="array" ref="F337">IFERROR(INDEX(Data!$F$2:$F$5000,$M337),"")</f>
        <v>43</v>
      </c>
      <c r="G337" s="8" cm="1">
        <f t="array" ref="G337">IFERROR(INDEX(Data!$G$2:$G$5000,$M337),"")</f>
        <v>53</v>
      </c>
      <c r="H337" s="8" cm="1">
        <f t="array" ref="H337">IFERROR(INDEX(Data!$H$2:$H$5000,$M337),"")</f>
        <v>41.333300000000001</v>
      </c>
      <c r="I337" s="8" cm="1">
        <f t="array" ref="I337">IFERROR(INDEX(Data!$J$2:$J$5000,$M337),"")</f>
        <v>0</v>
      </c>
      <c r="J337" s="8" cm="1">
        <f t="array" ref="J337">IFERROR(INDEX(Data!$N$2:$N$5000,$M337),"")</f>
        <v>28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511</v>
      </c>
    </row>
    <row r="338" spans="1:13" x14ac:dyDescent="0.25">
      <c r="A338" s="7" t="str" cm="1">
        <f t="array" ref="A338">IFERROR(INDEX(Data!$A$2:$A$5000,$M338),IF(ROW()=2,"No data",""))</f>
        <v>PMS0154</v>
      </c>
      <c r="B338" s="7" t="str" cm="1">
        <f t="array" ref="B338">IFERROR(INDEX(Data!$B$2:$B$5000,$M338),"")</f>
        <v>Flavourista Syrup Lychee 1000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24</v>
      </c>
      <c r="F338" s="8" cm="1">
        <f t="array" ref="F338">IFERROR(INDEX(Data!$F$2:$F$5000,$M338),"")</f>
        <v>0</v>
      </c>
      <c r="G338" s="8" cm="1">
        <f t="array" ref="G338">IFERROR(INDEX(Data!$G$2:$G$5000,$M338),"")</f>
        <v>29</v>
      </c>
      <c r="H338" s="8" cm="1">
        <f t="array" ref="H338">IFERROR(INDEX(Data!$H$2:$H$5000,$M338),"")</f>
        <v>26.5</v>
      </c>
      <c r="I338" s="8" cm="1">
        <f t="array" ref="I338">IFERROR(INDEX(Data!$J$2:$J$5000,$M338),"")</f>
        <v>0</v>
      </c>
      <c r="J338" s="8" cm="1">
        <f t="array" ref="J338">IFERROR(INDEX(Data!$N$2:$N$5000,$M338),"")</f>
        <v>22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527</v>
      </c>
    </row>
    <row r="339" spans="1:13" x14ac:dyDescent="0.25">
      <c r="A339" s="7" t="str" cm="1">
        <f t="array" ref="A339">IFERROR(INDEX(Data!$A$2:$A$5000,$M339),IF(ROW()=2,"No data",""))</f>
        <v>PMS0159</v>
      </c>
      <c r="B339" s="7" t="str" cm="1">
        <f t="array" ref="B339">IFERROR(INDEX(Data!$B$2:$B$5000,$M339),"")</f>
        <v>Masterista Syrup Blackcurrant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531</v>
      </c>
    </row>
    <row r="340" spans="1:13" x14ac:dyDescent="0.25">
      <c r="A340" s="7" t="str" cm="1">
        <f t="array" ref="A340">IFERROR(INDEX(Data!$A$2:$A$5000,$M340),IF(ROW()=2,"No data",""))</f>
        <v>PMS0167</v>
      </c>
      <c r="B340" s="7" t="str" cm="1">
        <f t="array" ref="B340">IFERROR(INDEX(Data!$B$2:$B$5000,$M340),"")</f>
        <v>Ice Shaken Earl Grey Milk Tea 1000 Gr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3</v>
      </c>
      <c r="G340" s="8" cm="1">
        <f t="array" ref="G340">IFERROR(INDEX(Data!$G$2:$G$5000,$M340),"")</f>
        <v>0</v>
      </c>
      <c r="H340" s="8" cm="1">
        <f t="array" ref="H340">IFERROR(INDEX(Data!$H$2:$H$5000,$M340),"")</f>
        <v>2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539</v>
      </c>
    </row>
    <row r="341" spans="1:13" x14ac:dyDescent="0.25">
      <c r="A341" s="7" t="str" cm="1">
        <f t="array" ref="A341">IFERROR(INDEX(Data!$A$2:$A$5000,$M341),IF(ROW()=2,"No data",""))</f>
        <v>PMS0172</v>
      </c>
      <c r="B341" s="7" t="str" cm="1">
        <f t="array" ref="B341">IFERROR(INDEX(Data!$B$2:$B$5000,$M341),"")</f>
        <v>Flavourista Syrup Blue Lagoon 1000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36</v>
      </c>
      <c r="F341" s="8" cm="1">
        <f t="array" ref="F341">IFERROR(INDEX(Data!$F$2:$F$5000,$M341),"")</f>
        <v>24</v>
      </c>
      <c r="G341" s="8" cm="1">
        <f t="array" ref="G341">IFERROR(INDEX(Data!$G$2:$G$5000,$M341),"")</f>
        <v>24</v>
      </c>
      <c r="H341" s="8" cm="1">
        <f t="array" ref="H341">IFERROR(INDEX(Data!$H$2:$H$5000,$M341),"")</f>
        <v>28</v>
      </c>
      <c r="I341" s="8" cm="1">
        <f t="array" ref="I341">IFERROR(INDEX(Data!$J$2:$J$5000,$M341),"")</f>
        <v>0</v>
      </c>
      <c r="J341" s="8" cm="1">
        <f t="array" ref="J341">IFERROR(INDEX(Data!$N$2:$N$5000,$M341),"")</f>
        <v>36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544</v>
      </c>
    </row>
    <row r="342" spans="1:13" x14ac:dyDescent="0.25">
      <c r="A342" s="7" t="str" cm="1">
        <f t="array" ref="A342">IFERROR(INDEX(Data!$A$2:$A$5000,$M342),IF(ROW()=2,"No data",""))</f>
        <v>PMS0174</v>
      </c>
      <c r="B342" s="7" t="str" cm="1">
        <f t="array" ref="B342">IFERROR(INDEX(Data!$B$2:$B$5000,$M342),"")</f>
        <v>Masterista Syrup Jalapeno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546</v>
      </c>
    </row>
    <row r="343" spans="1:13" x14ac:dyDescent="0.25">
      <c r="A343" s="7" t="str" cm="1">
        <f t="array" ref="A343">IFERROR(INDEX(Data!$A$2:$A$5000,$M343),IF(ROW()=2,"No data",""))</f>
        <v>PMS0175</v>
      </c>
      <c r="B343" s="7" t="str" cm="1">
        <f t="array" ref="B343">IFERROR(INDEX(Data!$B$2:$B$5000,$M343),"")</f>
        <v>Masterista Syrup Brown Cinnamon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2</v>
      </c>
      <c r="F343" s="8" cm="1">
        <f t="array" ref="F343">IFERROR(INDEX(Data!$F$2:$F$5000,$M343),"")</f>
        <v>2</v>
      </c>
      <c r="G343" s="8" cm="1">
        <f t="array" ref="G343">IFERROR(INDEX(Data!$G$2:$G$5000,$M343),"")</f>
        <v>1</v>
      </c>
      <c r="H343" s="8" cm="1">
        <f t="array" ref="H343">IFERROR(INDEX(Data!$H$2:$H$5000,$M343),"")</f>
        <v>1.6666000000000001</v>
      </c>
      <c r="I343" s="8" cm="1">
        <f t="array" ref="I343">IFERROR(INDEX(Data!$J$2:$J$5000,$M343),"")</f>
        <v>0</v>
      </c>
      <c r="J343" s="8" cm="1">
        <f t="array" ref="J343">IFERROR(INDEX(Data!$N$2:$N$5000,$M343),"")</f>
        <v>3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547</v>
      </c>
    </row>
    <row r="344" spans="1:13" x14ac:dyDescent="0.25">
      <c r="A344" s="7" t="str" cm="1">
        <f t="array" ref="A344">IFERROR(INDEX(Data!$A$2:$A$5000,$M344),IF(ROW()=2,"No data",""))</f>
        <v>PMS0182</v>
      </c>
      <c r="B344" s="7" t="str" cm="1">
        <f t="array" ref="B344">IFERROR(INDEX(Data!$B$2:$B$5000,$M344),"")</f>
        <v>Masterista Syrup Coffee &amp; Rootbeer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554</v>
      </c>
    </row>
    <row r="345" spans="1:13" x14ac:dyDescent="0.25">
      <c r="A345" s="7" t="str" cm="1">
        <f t="array" ref="A345">IFERROR(INDEX(Data!$A$2:$A$5000,$M345),IF(ROW()=2,"No data",""))</f>
        <v>PNL0001</v>
      </c>
      <c r="B345" s="7" t="str" cm="1">
        <f t="array" ref="B345">IFERROR(INDEX(Data!$B$2:$B$5000,$M345),"")</f>
        <v>Absolute Blue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563</v>
      </c>
    </row>
    <row r="346" spans="1:13" x14ac:dyDescent="0.25">
      <c r="A346" s="7" t="str" cm="1">
        <f t="array" ref="A346">IFERROR(INDEX(Data!$A$2:$A$5000,$M346),IF(ROW()=2,"No data",""))</f>
        <v>POS0001</v>
      </c>
      <c r="B346" s="7" t="str" cm="1">
        <f t="array" ref="B346">IFERROR(INDEX(Data!$B$2:$B$5000,$M346),"")</f>
        <v>Osterberg Roasted Hazelnut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565</v>
      </c>
    </row>
    <row r="347" spans="1:13" x14ac:dyDescent="0.25">
      <c r="A347" s="7" t="str" cm="1">
        <f t="array" ref="A347">IFERROR(INDEX(Data!$A$2:$A$5000,$M347),IF(ROW()=2,"No data",""))</f>
        <v>POS0002</v>
      </c>
      <c r="B347" s="7" t="str" cm="1">
        <f t="array" ref="B347">IFERROR(INDEX(Data!$B$2:$B$5000,$M347),"")</f>
        <v>Osterberg Vanilla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566</v>
      </c>
    </row>
    <row r="348" spans="1:13" x14ac:dyDescent="0.25">
      <c r="A348" s="7" t="str" cm="1">
        <f t="array" ref="A348">IFERROR(INDEX(Data!$A$2:$A$5000,$M348),IF(ROW()=2,"No data",""))</f>
        <v>POS0003</v>
      </c>
      <c r="B348" s="7" t="str" cm="1">
        <f t="array" ref="B348">IFERROR(INDEX(Data!$B$2:$B$5000,$M348),"")</f>
        <v>Osterberg Caramel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567</v>
      </c>
    </row>
    <row r="349" spans="1:13" x14ac:dyDescent="0.25">
      <c r="A349" s="7" t="str" cm="1">
        <f t="array" ref="A349">IFERROR(INDEX(Data!$A$2:$A$5000,$M349),IF(ROW()=2,"No data",""))</f>
        <v>POS0005</v>
      </c>
      <c r="B349" s="7" t="str" cm="1">
        <f t="array" ref="B349">IFERROR(INDEX(Data!$B$2:$B$5000,$M349),"")</f>
        <v>Osterberg Peach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569</v>
      </c>
    </row>
    <row r="350" spans="1:13" x14ac:dyDescent="0.25">
      <c r="A350" s="7" t="str" cm="1">
        <f t="array" ref="A350">IFERROR(INDEX(Data!$A$2:$A$5000,$M350),IF(ROW()=2,"No data",""))</f>
        <v>POS0006</v>
      </c>
      <c r="B350" s="7" t="str" cm="1">
        <f t="array" ref="B350">IFERROR(INDEX(Data!$B$2:$B$5000,$M350),"")</f>
        <v>Osterberg Blueberry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570</v>
      </c>
    </row>
    <row r="351" spans="1:13" x14ac:dyDescent="0.25">
      <c r="A351" s="7" t="str" cm="1">
        <f t="array" ref="A351">IFERROR(INDEX(Data!$A$2:$A$5000,$M351),IF(ROW()=2,"No data",""))</f>
        <v>POS0007</v>
      </c>
      <c r="B351" s="7" t="str" cm="1">
        <f t="array" ref="B351">IFERROR(INDEX(Data!$B$2:$B$5000,$M351),"")</f>
        <v>Osterberg Passion Fruit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571</v>
      </c>
    </row>
    <row r="352" spans="1:13" x14ac:dyDescent="0.25">
      <c r="A352" s="7" t="str" cm="1">
        <f t="array" ref="A352">IFERROR(INDEX(Data!$A$2:$A$5000,$M352),IF(ROW()=2,"No data",""))</f>
        <v>POS0008</v>
      </c>
      <c r="B352" s="7" t="str" cm="1">
        <f t="array" ref="B352">IFERROR(INDEX(Data!$B$2:$B$5000,$M352),"")</f>
        <v>Osterberg Strawberry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572</v>
      </c>
    </row>
    <row r="353" spans="1:13" x14ac:dyDescent="0.25">
      <c r="A353" s="7" t="str" cm="1">
        <f t="array" ref="A353">IFERROR(INDEX(Data!$A$2:$A$5000,$M353),IF(ROW()=2,"No data",""))</f>
        <v>POS0009</v>
      </c>
      <c r="B353" s="7" t="str" cm="1">
        <f t="array" ref="B353">IFERROR(INDEX(Data!$B$2:$B$5000,$M353),"")</f>
        <v>Osterberg Yuzu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573</v>
      </c>
    </row>
    <row r="354" spans="1:13" x14ac:dyDescent="0.25">
      <c r="A354" s="7" t="str" cm="1">
        <f t="array" ref="A354">IFERROR(INDEX(Data!$A$2:$A$5000,$M354),IF(ROW()=2,"No data",""))</f>
        <v>POS0011</v>
      </c>
      <c r="B354" s="7" t="str" cm="1">
        <f t="array" ref="B354">IFERROR(INDEX(Data!$B$2:$B$5000,$M354),"")</f>
        <v>Osterberg Kiwi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575</v>
      </c>
    </row>
    <row r="355" spans="1:13" x14ac:dyDescent="0.25">
      <c r="A355" s="7" t="str" cm="1">
        <f t="array" ref="A355">IFERROR(INDEX(Data!$A$2:$A$5000,$M355),IF(ROW()=2,"No data",""))</f>
        <v>POS0012</v>
      </c>
      <c r="B355" s="7" t="str" cm="1">
        <f t="array" ref="B355">IFERROR(INDEX(Data!$B$2:$B$5000,$M355),"")</f>
        <v>Osterberg Lychee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576</v>
      </c>
    </row>
    <row r="356" spans="1:13" x14ac:dyDescent="0.25">
      <c r="A356" s="7" t="str" cm="1">
        <f t="array" ref="A356">IFERROR(INDEX(Data!$A$2:$A$5000,$M356),IF(ROW()=2,"No data",""))</f>
        <v>POS0013</v>
      </c>
      <c r="B356" s="7" t="str" cm="1">
        <f t="array" ref="B356">IFERROR(INDEX(Data!$B$2:$B$5000,$M356),"")</f>
        <v>Osterberg Mango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577</v>
      </c>
    </row>
    <row r="357" spans="1:13" x14ac:dyDescent="0.25">
      <c r="A357" s="7" t="str" cm="1">
        <f t="array" ref="A357">IFERROR(INDEX(Data!$A$2:$A$5000,$M357),IF(ROW()=2,"No data",""))</f>
        <v>POS0014</v>
      </c>
      <c r="B357" s="7" t="str" cm="1">
        <f t="array" ref="B357">IFERROR(INDEX(Data!$B$2:$B$5000,$M357),"")</f>
        <v>Osterberg Peach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578</v>
      </c>
    </row>
    <row r="358" spans="1:13" x14ac:dyDescent="0.25">
      <c r="A358" s="7" t="str" cm="1">
        <f t="array" ref="A358">IFERROR(INDEX(Data!$A$2:$A$5000,$M358),IF(ROW()=2,"No data",""))</f>
        <v>POS0015</v>
      </c>
      <c r="B358" s="7" t="str" cm="1">
        <f t="array" ref="B358">IFERROR(INDEX(Data!$B$2:$B$5000,$M358),"")</f>
        <v>Osterberg Chocolate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579</v>
      </c>
    </row>
    <row r="359" spans="1:13" x14ac:dyDescent="0.25">
      <c r="A359" s="7" t="str" cm="1">
        <f t="array" ref="A359">IFERROR(INDEX(Data!$A$2:$A$5000,$M359),IF(ROW()=2,"No data",""))</f>
        <v>POS0016</v>
      </c>
      <c r="B359" s="7" t="str" cm="1">
        <f t="array" ref="B359">IFERROR(INDEX(Data!$B$2:$B$5000,$M359),"")</f>
        <v>Osterberg Caramel Sauce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580</v>
      </c>
    </row>
    <row r="360" spans="1:13" x14ac:dyDescent="0.25">
      <c r="A360" s="7" t="str" cm="1">
        <f t="array" ref="A360">IFERROR(INDEX(Data!$A$2:$A$5000,$M360),IF(ROW()=2,"No data",""))</f>
        <v>POS0017</v>
      </c>
      <c r="B360" s="7" t="str" cm="1">
        <f t="array" ref="B360">IFERROR(INDEX(Data!$B$2:$B$5000,$M360),"")</f>
        <v>Osterberg Salted Popcorn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581</v>
      </c>
    </row>
    <row r="361" spans="1:13" x14ac:dyDescent="0.25">
      <c r="A361" s="7" t="str" cm="1">
        <f t="array" ref="A361">IFERROR(INDEX(Data!$A$2:$A$5000,$M361),IF(ROW()=2,"No data",""))</f>
        <v>POS0018</v>
      </c>
      <c r="B361" s="7" t="str" cm="1">
        <f t="array" ref="B361">IFERROR(INDEX(Data!$B$2:$B$5000,$M361),"")</f>
        <v>Osterberg Blue Bay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582</v>
      </c>
    </row>
    <row r="362" spans="1:13" x14ac:dyDescent="0.25">
      <c r="A362" s="7" t="str" cm="1">
        <f t="array" ref="A362">IFERROR(INDEX(Data!$A$2:$A$5000,$M362),IF(ROW()=2,"No data",""))</f>
        <v>POS0019</v>
      </c>
      <c r="B362" s="7" t="str" cm="1">
        <f t="array" ref="B362">IFERROR(INDEX(Data!$B$2:$B$5000,$M362),"")</f>
        <v>Osterberg Green Apple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583</v>
      </c>
    </row>
    <row r="363" spans="1:13" x14ac:dyDescent="0.25">
      <c r="A363" s="7" t="str" cm="1">
        <f t="array" ref="A363">IFERROR(INDEX(Data!$A$2:$A$5000,$M363),IF(ROW()=2,"No data",""))</f>
        <v>POS0020</v>
      </c>
      <c r="B363" s="7" t="str" cm="1">
        <f t="array" ref="B363">IFERROR(INDEX(Data!$B$2:$B$5000,$M363),"")</f>
        <v>Osterberg Grenadine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584</v>
      </c>
    </row>
    <row r="364" spans="1:13" x14ac:dyDescent="0.25">
      <c r="A364" s="7" t="str" cm="1">
        <f t="array" ref="A364">IFERROR(INDEX(Data!$A$2:$A$5000,$M364),IF(ROW()=2,"No data",""))</f>
        <v>POS0021</v>
      </c>
      <c r="B364" s="7" t="str" cm="1">
        <f t="array" ref="B364">IFERROR(INDEX(Data!$B$2:$B$5000,$M364),"")</f>
        <v>Osterberg Osmanthus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585</v>
      </c>
    </row>
    <row r="365" spans="1:13" x14ac:dyDescent="0.25">
      <c r="A365" s="7" t="str" cm="1">
        <f t="array" ref="A365">IFERROR(INDEX(Data!$A$2:$A$5000,$M365),IF(ROW()=2,"No data",""))</f>
        <v>POS0022</v>
      </c>
      <c r="B365" s="7" t="str" cm="1">
        <f t="array" ref="B365">IFERROR(INDEX(Data!$B$2:$B$5000,$M365),"")</f>
        <v>Osterberg Passionfruit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586</v>
      </c>
    </row>
    <row r="366" spans="1:13" x14ac:dyDescent="0.25">
      <c r="A366" s="7" t="str" cm="1">
        <f t="array" ref="A366">IFERROR(INDEX(Data!$A$2:$A$5000,$M366),IF(ROW()=2,"No data",""))</f>
        <v>POS0023</v>
      </c>
      <c r="B366" s="7" t="str" cm="1">
        <f t="array" ref="B366">IFERROR(INDEX(Data!$B$2:$B$5000,$M366),"")</f>
        <v>Osterberg Rose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587</v>
      </c>
    </row>
    <row r="367" spans="1:13" x14ac:dyDescent="0.25">
      <c r="A367" s="7" t="str" cm="1">
        <f t="array" ref="A367">IFERROR(INDEX(Data!$A$2:$A$5000,$M367),IF(ROW()=2,"No data",""))</f>
        <v>POS0024</v>
      </c>
      <c r="B367" s="7" t="str" cm="1">
        <f t="array" ref="B367">IFERROR(INDEX(Data!$B$2:$B$5000,$M367),"")</f>
        <v>O Sole Pomodori Pelati Peeled Tomatoes 2.5Kg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7169</v>
      </c>
      <c r="F367" s="8" cm="1">
        <f t="array" ref="F367">IFERROR(INDEX(Data!$F$2:$F$5000,$M367),"")</f>
        <v>4649</v>
      </c>
      <c r="G367" s="8" cm="1">
        <f t="array" ref="G367">IFERROR(INDEX(Data!$G$2:$G$5000,$M367),"")</f>
        <v>4255</v>
      </c>
      <c r="H367" s="8" cm="1">
        <f t="array" ref="H367">IFERROR(INDEX(Data!$H$2:$H$5000,$M367),"")</f>
        <v>5357.6665999999996</v>
      </c>
      <c r="I367" s="8" cm="1">
        <f t="array" ref="I367">IFERROR(INDEX(Data!$J$2:$J$5000,$M367),"")</f>
        <v>0</v>
      </c>
      <c r="J367" s="8" cm="1">
        <f t="array" ref="J367">IFERROR(INDEX(Data!$N$2:$N$5000,$M367),"")</f>
        <v>2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588</v>
      </c>
    </row>
    <row r="368" spans="1:13" x14ac:dyDescent="0.25">
      <c r="A368" s="7" t="str" cm="1">
        <f t="array" ref="A368">IFERROR(INDEX(Data!$A$2:$A$5000,$M368),IF(ROW()=2,"No data",""))</f>
        <v>POS0029</v>
      </c>
      <c r="B368" s="7" t="str" cm="1">
        <f t="array" ref="B368">IFERROR(INDEX(Data!$B$2:$B$5000,$M368),"")</f>
        <v>O Sole Pesto Di Pistacchio 560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593</v>
      </c>
    </row>
    <row r="369" spans="1:13" x14ac:dyDescent="0.25">
      <c r="A369" s="7" t="str" cm="1">
        <f t="array" ref="A369">IFERROR(INDEX(Data!$A$2:$A$5000,$M369),IF(ROW()=2,"No data",""))</f>
        <v>POS0030</v>
      </c>
      <c r="B369" s="7" t="str" cm="1">
        <f t="array" ref="B369">IFERROR(INDEX(Data!$B$2:$B$5000,$M369),"")</f>
        <v>O Sole Fettine Di Carciofi 2.65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594</v>
      </c>
    </row>
    <row r="370" spans="1:13" x14ac:dyDescent="0.25">
      <c r="A370" s="7" t="str" cm="1">
        <f t="array" ref="A370">IFERROR(INDEX(Data!$A$2:$A$5000,$M370),IF(ROW()=2,"No data",""))</f>
        <v>POS0032</v>
      </c>
      <c r="B370" s="7" t="str" cm="1">
        <f t="array" ref="B370">IFERROR(INDEX(Data!$B$2:$B$5000,$M370),"")</f>
        <v>O Sole Crema Chef Di Zucca 540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596</v>
      </c>
    </row>
    <row r="371" spans="1:13" x14ac:dyDescent="0.25">
      <c r="A371" s="7" t="str" cm="1">
        <f t="array" ref="A371">IFERROR(INDEX(Data!$A$2:$A$5000,$M371),IF(ROW()=2,"No data",""))</f>
        <v>POS0033</v>
      </c>
      <c r="B371" s="7" t="str" cm="1">
        <f t="array" ref="B371">IFERROR(INDEX(Data!$B$2:$B$5000,$M371),"")</f>
        <v>O Sole Olive Nere A Rondelle 4.1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597</v>
      </c>
    </row>
    <row r="372" spans="1:13" x14ac:dyDescent="0.25">
      <c r="A372" s="7" t="str" cm="1">
        <f t="array" ref="A372">IFERROR(INDEX(Data!$A$2:$A$5000,$M372),IF(ROW()=2,"No data",""))</f>
        <v>POS0034</v>
      </c>
      <c r="B372" s="7" t="str" cm="1">
        <f t="array" ref="B372">IFERROR(INDEX(Data!$B$2:$B$5000,$M372),"")</f>
        <v>O Sole Capperi Lacrimella 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598</v>
      </c>
    </row>
    <row r="373" spans="1:13" x14ac:dyDescent="0.25">
      <c r="A373" s="7" t="str" cm="1">
        <f t="array" ref="A373">IFERROR(INDEX(Data!$A$2:$A$5000,$M373),IF(ROW()=2,"No data",""))</f>
        <v>POS0035</v>
      </c>
      <c r="B373" s="7" t="str" cm="1">
        <f t="array" ref="B373">IFERROR(INDEX(Data!$B$2:$B$5000,$M373),"")</f>
        <v>O Sole Pomodori Secchi 600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599</v>
      </c>
    </row>
    <row r="374" spans="1:13" x14ac:dyDescent="0.25">
      <c r="A374" s="7" t="str" cm="1">
        <f t="array" ref="A374">IFERROR(INDEX(Data!$A$2:$A$5000,$M374),IF(ROW()=2,"No data",""))</f>
        <v>POS0036</v>
      </c>
      <c r="B374" s="7" t="str" cm="1">
        <f t="array" ref="B374">IFERROR(INDEX(Data!$B$2:$B$5000,$M374),"")</f>
        <v>O Sole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600</v>
      </c>
    </row>
    <row r="375" spans="1:13" x14ac:dyDescent="0.25">
      <c r="A375" s="7" t="str" cm="1">
        <f t="array" ref="A375">IFERROR(INDEX(Data!$A$2:$A$5000,$M375),IF(ROW()=2,"No data",""))</f>
        <v>POS0037</v>
      </c>
      <c r="B375" s="7" t="str" cm="1">
        <f t="array" ref="B375">IFERROR(INDEX(Data!$B$2:$B$5000,$M375),"")</f>
        <v>O Sole Pronto Pizza 4.05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601</v>
      </c>
    </row>
    <row r="376" spans="1:13" x14ac:dyDescent="0.25">
      <c r="A376" s="7" t="str" cm="1">
        <f t="array" ref="A376">IFERROR(INDEX(Data!$A$2:$A$5000,$M376),IF(ROW()=2,"No data",""))</f>
        <v>POS0038</v>
      </c>
      <c r="B376" s="7" t="str" cm="1">
        <f t="array" ref="B376">IFERROR(INDEX(Data!$B$2:$B$5000,$M376),"")</f>
        <v>O Sole Spacatella Di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602</v>
      </c>
    </row>
    <row r="377" spans="1:13" x14ac:dyDescent="0.25">
      <c r="A377" s="7" t="str" cm="1">
        <f t="array" ref="A377">IFERROR(INDEX(Data!$A$2:$A$5000,$M377),IF(ROW()=2,"No data",""))</f>
        <v>POS0039</v>
      </c>
      <c r="B377" s="7" t="str" cm="1">
        <f t="array" ref="B377">IFERROR(INDEX(Data!$B$2:$B$5000,$M377),"")</f>
        <v>O Sole Spacatella Di Datterino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603</v>
      </c>
    </row>
    <row r="378" spans="1:13" x14ac:dyDescent="0.25">
      <c r="A378" s="7" t="str" cm="1">
        <f t="array" ref="A378">IFERROR(INDEX(Data!$A$2:$A$5000,$M378),IF(ROW()=2,"No data",""))</f>
        <v>POT0001</v>
      </c>
      <c r="B378" s="7" t="str" cm="1">
        <f t="array" ref="B378">IFERROR(INDEX(Data!$B$2:$B$5000,$M378),"")</f>
        <v>Balvenie Double Wood 17 Y.O 700Ml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604</v>
      </c>
    </row>
    <row r="379" spans="1:13" x14ac:dyDescent="0.25">
      <c r="A379" s="7" t="str" cm="1">
        <f t="array" ref="A379">IFERROR(INDEX(Data!$A$2:$A$5000,$M379),IF(ROW()=2,"No data",""))</f>
        <v>POT0002</v>
      </c>
      <c r="B379" s="7" t="str" cm="1">
        <f t="array" ref="B379">IFERROR(INDEX(Data!$B$2:$B$5000,$M379),"")</f>
        <v>Levoni Parma Ham Boneless 14 months approx. 7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605</v>
      </c>
    </row>
    <row r="380" spans="1:13" x14ac:dyDescent="0.25">
      <c r="A380" s="7" t="str" cm="1">
        <f t="array" ref="A380">IFERROR(INDEX(Data!$A$2:$A$5000,$M380),IF(ROW()=2,"No data",""))</f>
        <v>POT0008</v>
      </c>
      <c r="B380" s="7" t="str" cm="1">
        <f t="array" ref="B380">IFERROR(INDEX(Data!$B$2:$B$5000,$M380),"")</f>
        <v>Salmon Whole 4-5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606</v>
      </c>
    </row>
    <row r="381" spans="1:13" x14ac:dyDescent="0.25">
      <c r="A381" s="7" t="str" cm="1">
        <f t="array" ref="A381">IFERROR(INDEX(Data!$A$2:$A$5000,$M381),IF(ROW()=2,"No data",""))</f>
        <v>POT0009</v>
      </c>
      <c r="B381" s="7" t="str" cm="1">
        <f t="array" ref="B381">IFERROR(INDEX(Data!$B$2:$B$5000,$M381),"")</f>
        <v>Fashion Prosecco Doc Extra Dry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607</v>
      </c>
    </row>
    <row r="382" spans="1:13" x14ac:dyDescent="0.25">
      <c r="A382" s="7" t="str" cm="1">
        <f t="array" ref="A382">IFERROR(INDEX(Data!$A$2:$A$5000,$M382),IF(ROW()=2,"No data",""))</f>
        <v>POT0015</v>
      </c>
      <c r="B382" s="7" t="str" cm="1">
        <f t="array" ref="B382">IFERROR(INDEX(Data!$B$2:$B$5000,$M382),"")</f>
        <v>Spicy Baked Wedges 2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608</v>
      </c>
    </row>
    <row r="383" spans="1:13" x14ac:dyDescent="0.25">
      <c r="A383" s="7" t="str" cm="1">
        <f t="array" ref="A383">IFERROR(INDEX(Data!$A$2:$A$5000,$M383),IF(ROW()=2,"No data",""))</f>
        <v>POT0016</v>
      </c>
      <c r="B383" s="7" t="str" cm="1">
        <f t="array" ref="B383">IFERROR(INDEX(Data!$B$2:$B$5000,$M383),"")</f>
        <v>Dine Potato Wedges Zesty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609</v>
      </c>
    </row>
    <row r="384" spans="1:13" x14ac:dyDescent="0.25">
      <c r="A384" s="7" t="str" cm="1">
        <f t="array" ref="A384">IFERROR(INDEX(Data!$A$2:$A$5000,$M384),IF(ROW()=2,"No data",""))</f>
        <v>POT0017</v>
      </c>
      <c r="B384" s="7" t="str" cm="1">
        <f t="array" ref="B384">IFERROR(INDEX(Data!$B$2:$B$5000,$M384),"")</f>
        <v>Spicy Baked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610</v>
      </c>
    </row>
    <row r="385" spans="1:13" x14ac:dyDescent="0.25">
      <c r="A385" s="7" t="str" cm="1">
        <f t="array" ref="A385">IFERROR(INDEX(Data!$A$2:$A$5000,$M385),IF(ROW()=2,"No data",""))</f>
        <v>POT0030</v>
      </c>
      <c r="B385" s="7" t="str" cm="1">
        <f t="array" ref="B385">IFERROR(INDEX(Data!$B$2:$B$5000,$M385),"")</f>
        <v>Premium Hash Brown 5x2Kg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612</v>
      </c>
    </row>
    <row r="386" spans="1:13" x14ac:dyDescent="0.25">
      <c r="A386" s="7" t="str" cm="1">
        <f t="array" ref="A386">IFERROR(INDEX(Data!$A$2:$A$5000,$M386),IF(ROW()=2,"No data",""))</f>
        <v>POT0031</v>
      </c>
      <c r="B386" s="7" t="str" cm="1">
        <f t="array" ref="B386">IFERROR(INDEX(Data!$B$2:$B$5000,$M386),"")</f>
        <v>Premium Hash Brown 2Kg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613</v>
      </c>
    </row>
    <row r="387" spans="1:13" x14ac:dyDescent="0.25">
      <c r="A387" s="7" t="str" cm="1">
        <f t="array" ref="A387">IFERROR(INDEX(Data!$A$2:$A$5000,$M387),IF(ROW()=2,"No data",""))</f>
        <v>POT0032</v>
      </c>
      <c r="B387" s="7" t="str" cm="1">
        <f t="array" ref="B387">IFERROR(INDEX(Data!$B$2:$B$5000,$M387),"")</f>
        <v>Premium Shoestring 6x2Kg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614</v>
      </c>
    </row>
    <row r="388" spans="1:13" x14ac:dyDescent="0.25">
      <c r="A388" s="7" t="str" cm="1">
        <f t="array" ref="A388">IFERROR(INDEX(Data!$A$2:$A$5000,$M388),IF(ROW()=2,"No data",""))</f>
        <v>POT0035</v>
      </c>
      <c r="B388" s="7" t="str" cm="1">
        <f t="array" ref="B388">IFERROR(INDEX(Data!$B$2:$B$5000,$M388),"")</f>
        <v>Premium Batter Coated SS Fries 6x2 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617</v>
      </c>
    </row>
    <row r="389" spans="1:13" x14ac:dyDescent="0.25">
      <c r="A389" s="7" t="str" cm="1">
        <f t="array" ref="A389">IFERROR(INDEX(Data!$A$2:$A$5000,$M389),IF(ROW()=2,"No data",""))</f>
        <v>POT0037</v>
      </c>
      <c r="B389" s="7" t="str" cm="1">
        <f t="array" ref="B389">IFERROR(INDEX(Data!$B$2:$B$5000,$M389),"")</f>
        <v>Black Tiger Size 21/25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619</v>
      </c>
    </row>
    <row r="390" spans="1:13" x14ac:dyDescent="0.25">
      <c r="A390" s="7" t="str" cm="1">
        <f t="array" ref="A390">IFERROR(INDEX(Data!$A$2:$A$5000,$M390),IF(ROW()=2,"No data",""))</f>
        <v>POT0040</v>
      </c>
      <c r="B390" s="7" t="str" cm="1">
        <f t="array" ref="B390">IFERROR(INDEX(Data!$B$2:$B$5000,$M390),"")</f>
        <v>Premium Batter Coated SS Fries 2 Kg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2</v>
      </c>
      <c r="G390" s="8" cm="1">
        <f t="array" ref="G390">IFERROR(INDEX(Data!$G$2:$G$5000,$M390),"")</f>
        <v>0</v>
      </c>
      <c r="H390" s="8" cm="1">
        <f t="array" ref="H390">IFERROR(INDEX(Data!$H$2:$H$5000,$M390),"")</f>
        <v>2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622</v>
      </c>
    </row>
    <row r="391" spans="1:13" x14ac:dyDescent="0.25">
      <c r="A391" s="7" t="str" cm="1">
        <f t="array" ref="A391">IFERROR(INDEX(Data!$A$2:$A$5000,$M391),IF(ROW()=2,"No data",""))</f>
        <v>POT0041</v>
      </c>
      <c r="B391" s="7" t="str" cm="1">
        <f t="array" ref="B391">IFERROR(INDEX(Data!$B$2:$B$5000,$M391),"")</f>
        <v>Premium Straight Cut 250Gr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623</v>
      </c>
    </row>
    <row r="392" spans="1:13" x14ac:dyDescent="0.25">
      <c r="A392" s="7" t="str" cm="1">
        <f t="array" ref="A392">IFERROR(INDEX(Data!$A$2:$A$5000,$M392),IF(ROW()=2,"No data",""))</f>
        <v>POT0042</v>
      </c>
      <c r="B392" s="7" t="str" cm="1">
        <f t="array" ref="B392">IFERROR(INDEX(Data!$B$2:$B$5000,$M392),"")</f>
        <v>Premium Spicy Wedges 250 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624</v>
      </c>
    </row>
    <row r="393" spans="1:13" x14ac:dyDescent="0.25">
      <c r="A393" s="7" t="str" cm="1">
        <f t="array" ref="A393">IFERROR(INDEX(Data!$A$2:$A$5000,$M393),IF(ROW()=2,"No data",""))</f>
        <v>POT0044</v>
      </c>
      <c r="B393" s="7" t="str" cm="1">
        <f t="array" ref="B393">IFERROR(INDEX(Data!$B$2:$B$5000,$M393),"")</f>
        <v>Five’s Reserve Chenin Blanc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626</v>
      </c>
    </row>
    <row r="394" spans="1:13" x14ac:dyDescent="0.25">
      <c r="A394" s="7" t="str" cm="1">
        <f t="array" ref="A394">IFERROR(INDEX(Data!$A$2:$A$5000,$M394),IF(ROW()=2,"No data",""))</f>
        <v>POT0045</v>
      </c>
      <c r="B394" s="7" t="str" cm="1">
        <f t="array" ref="B394">IFERROR(INDEX(Data!$B$2:$B$5000,$M394),"")</f>
        <v>Five’s Reserve Pinotage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627</v>
      </c>
    </row>
    <row r="395" spans="1:13" x14ac:dyDescent="0.25">
      <c r="A395" s="7" t="str" cm="1">
        <f t="array" ref="A395">IFERROR(INDEX(Data!$A$2:$A$5000,$M395),IF(ROW()=2,"No data",""))</f>
        <v>POT0046</v>
      </c>
      <c r="B395" s="7" t="str" cm="1">
        <f t="array" ref="B395">IFERROR(INDEX(Data!$B$2:$B$5000,$M395),"")</f>
        <v>Australian Butter Unsalted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1700</v>
      </c>
      <c r="F395" s="8" cm="1">
        <f t="array" ref="F395">IFERROR(INDEX(Data!$F$2:$F$5000,$M395),"")</f>
        <v>1075</v>
      </c>
      <c r="G395" s="8" cm="1">
        <f t="array" ref="G395">IFERROR(INDEX(Data!$G$2:$G$5000,$M395),"")</f>
        <v>825</v>
      </c>
      <c r="H395" s="8" cm="1">
        <f t="array" ref="H395">IFERROR(INDEX(Data!$H$2:$H$5000,$M395),"")</f>
        <v>1200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628</v>
      </c>
    </row>
    <row r="396" spans="1:13" x14ac:dyDescent="0.25">
      <c r="A396" s="7" t="str" cm="1">
        <f t="array" ref="A396">IFERROR(INDEX(Data!$A$2:$A$5000,$M396),IF(ROW()=2,"No data",""))</f>
        <v>POT0050</v>
      </c>
      <c r="B396" s="7" t="str" cm="1">
        <f t="array" ref="B396">IFERROR(INDEX(Data!$B$2:$B$5000,$M396),"")</f>
        <v>Meja Trolly Stainless</v>
      </c>
      <c r="C396" s="7" t="str" cm="1">
        <f t="array" ref="C396">IFERROR(INDEX(Data!$C$2:$C$5000,$M396),"")</f>
        <v>UNIT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632</v>
      </c>
    </row>
    <row r="397" spans="1:13" x14ac:dyDescent="0.25">
      <c r="A397" s="7" t="str" cm="1">
        <f t="array" ref="A397">IFERROR(INDEX(Data!$A$2:$A$5000,$M397),IF(ROW()=2,"No data",""))</f>
        <v>POT0053</v>
      </c>
      <c r="B397" s="7" t="str" cm="1">
        <f t="array" ref="B397">IFERROR(INDEX(Data!$B$2:$B$5000,$M397),"")</f>
        <v>Selection Comptoirs Sauvignon Blanc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634</v>
      </c>
    </row>
    <row r="398" spans="1:13" x14ac:dyDescent="0.25">
      <c r="A398" s="7" t="str" cm="1">
        <f t="array" ref="A398">IFERROR(INDEX(Data!$A$2:$A$5000,$M398),IF(ROW()=2,"No data",""))</f>
        <v>POT0054</v>
      </c>
      <c r="B398" s="7" t="str" cm="1">
        <f t="array" ref="B398">IFERROR(INDEX(Data!$B$2:$B$5000,$M398),"")</f>
        <v>Selection Comptoirs Cabernet Sauvignon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635</v>
      </c>
    </row>
    <row r="399" spans="1:13" x14ac:dyDescent="0.25">
      <c r="A399" s="7" t="str" cm="1">
        <f t="array" ref="A399">IFERROR(INDEX(Data!$A$2:$A$5000,$M399),IF(ROW()=2,"No data",""))</f>
        <v>POT0055</v>
      </c>
      <c r="B399" s="7" t="str" cm="1">
        <f t="array" ref="B399">IFERROR(INDEX(Data!$B$2:$B$5000,$M399),"")</f>
        <v>Selection Comptoirs Grenache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636</v>
      </c>
    </row>
    <row r="400" spans="1:13" x14ac:dyDescent="0.25">
      <c r="A400" s="7" t="str" cm="1">
        <f t="array" ref="A400">IFERROR(INDEX(Data!$A$2:$A$5000,$M400),IF(ROW()=2,"No data",""))</f>
        <v>POT0056</v>
      </c>
      <c r="B400" s="7" t="str" cm="1">
        <f t="array" ref="B400">IFERROR(INDEX(Data!$B$2:$B$5000,$M400),"")</f>
        <v>Roche Mazet Merlot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637</v>
      </c>
    </row>
    <row r="401" spans="1:13" x14ac:dyDescent="0.25">
      <c r="A401" s="7" t="str" cm="1">
        <f t="array" ref="A401">IFERROR(INDEX(Data!$A$2:$A$5000,$M401),IF(ROW()=2,"No data",""))</f>
        <v>POT0057</v>
      </c>
      <c r="B401" s="7" t="str" cm="1">
        <f t="array" ref="B401">IFERROR(INDEX(Data!$B$2:$B$5000,$M401),"")</f>
        <v>Roche Mazet Cabernet Sauvignon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638</v>
      </c>
    </row>
    <row r="402" spans="1:13" x14ac:dyDescent="0.25">
      <c r="A402" s="7" t="str" cm="1">
        <f t="array" ref="A402">IFERROR(INDEX(Data!$A$2:$A$5000,$M402),IF(ROW()=2,"No data",""))</f>
        <v>POT0058</v>
      </c>
      <c r="B402" s="7" t="str" cm="1">
        <f t="array" ref="B402">IFERROR(INDEX(Data!$B$2:$B$5000,$M402),"")</f>
        <v>Roche Mazet Sauvignon Blanc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639</v>
      </c>
    </row>
    <row r="403" spans="1:13" x14ac:dyDescent="0.25">
      <c r="A403" s="7" t="str" cm="1">
        <f t="array" ref="A403">IFERROR(INDEX(Data!$A$2:$A$5000,$M403),IF(ROW()=2,"No data",""))</f>
        <v>POT0059</v>
      </c>
      <c r="B403" s="7" t="str" cm="1">
        <f t="array" ref="B403">IFERROR(INDEX(Data!$B$2:$B$5000,$M403),"")</f>
        <v>Roche Mazet Pinot Noir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640</v>
      </c>
    </row>
    <row r="404" spans="1:13" x14ac:dyDescent="0.25">
      <c r="A404" s="7" t="str" cm="1">
        <f t="array" ref="A404">IFERROR(INDEX(Data!$A$2:$A$5000,$M404),IF(ROW()=2,"No data",""))</f>
        <v>POT0094</v>
      </c>
      <c r="B404" s="7" t="str" cm="1">
        <f t="array" ref="B404">IFERROR(INDEX(Data!$B$2:$B$5000,$M404),"")</f>
        <v>Bali Hai Pint 330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642</v>
      </c>
    </row>
    <row r="405" spans="1:13" x14ac:dyDescent="0.25">
      <c r="A405" s="7" t="str" cm="1">
        <f t="array" ref="A405">IFERROR(INDEX(Data!$A$2:$A$5000,$M405),IF(ROW()=2,"No data",""))</f>
        <v>POT0096</v>
      </c>
      <c r="B405" s="7" t="str" cm="1">
        <f t="array" ref="B405">IFERROR(INDEX(Data!$B$2:$B$5000,$M405),"")</f>
        <v>Bali Hai Draft Pint 220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644</v>
      </c>
    </row>
    <row r="406" spans="1:13" x14ac:dyDescent="0.25">
      <c r="A406" s="7" t="str" cm="1">
        <f t="array" ref="A406">IFERROR(INDEX(Data!$A$2:$A$5000,$M406),IF(ROW()=2,"No data",""))</f>
        <v>POT0097</v>
      </c>
      <c r="B406" s="7" t="str" cm="1">
        <f t="array" ref="B406">IFERROR(INDEX(Data!$B$2:$B$5000,$M406),"")</f>
        <v>Bali Hai Draft Can 320 Ml</v>
      </c>
      <c r="C406" s="7" t="str" cm="1">
        <f t="array" ref="C406">IFERROR(INDEX(Data!$C$2:$C$5000,$M406),"")</f>
        <v>CAN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48</v>
      </c>
      <c r="G406" s="8" cm="1">
        <f t="array" ref="G406">IFERROR(INDEX(Data!$G$2:$G$5000,$M406),"")</f>
        <v>0</v>
      </c>
      <c r="H406" s="8" cm="1">
        <f t="array" ref="H406">IFERROR(INDEX(Data!$H$2:$H$5000,$M406),"")</f>
        <v>48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645</v>
      </c>
    </row>
    <row r="407" spans="1:13" x14ac:dyDescent="0.25">
      <c r="A407" s="7" t="str" cm="1">
        <f t="array" ref="A407">IFERROR(INDEX(Data!$A$2:$A$5000,$M407),IF(ROW()=2,"No data",""))</f>
        <v>POT0101</v>
      </c>
      <c r="B407" s="7" t="str" cm="1">
        <f t="array" ref="B407">IFERROR(INDEX(Data!$B$2:$B$5000,$M407),"")</f>
        <v>Selection et Compotoirs Cabernet Sauvignon 3ltr</v>
      </c>
      <c r="C407" s="7" t="str" cm="1">
        <f t="array" ref="C407">IFERROR(INDEX(Data!$C$2:$C$5000,$M407),"")</f>
        <v>BOX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646</v>
      </c>
    </row>
    <row r="408" spans="1:13" x14ac:dyDescent="0.25">
      <c r="A408" s="7" t="str" cm="1">
        <f t="array" ref="A408">IFERROR(INDEX(Data!$A$2:$A$5000,$M408),IF(ROW()=2,"No data",""))</f>
        <v>POT0109</v>
      </c>
      <c r="B408" s="7" t="str" cm="1">
        <f t="array" ref="B408">IFERROR(INDEX(Data!$B$2:$B$5000,$M408),"")</f>
        <v>Frozen Pork Belly Boneless Skin On Sheet Ribs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648</v>
      </c>
    </row>
    <row r="409" spans="1:13" x14ac:dyDescent="0.25">
      <c r="A409" s="7" t="str" cm="1">
        <f t="array" ref="A409">IFERROR(INDEX(Data!$A$2:$A$5000,$M409),IF(ROW()=2,"No data",""))</f>
        <v>POT0113</v>
      </c>
      <c r="B409" s="7" t="str" cm="1">
        <f t="array" ref="B409">IFERROR(INDEX(Data!$B$2:$B$5000,$M409),"")</f>
        <v>Filette Prime Water Sparkling (Abu)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650</v>
      </c>
    </row>
    <row r="410" spans="1:13" x14ac:dyDescent="0.25">
      <c r="A410" s="7" t="str" cm="1">
        <f t="array" ref="A410">IFERROR(INDEX(Data!$A$2:$A$5000,$M410),IF(ROW()=2,"No data",""))</f>
        <v>POT0114</v>
      </c>
      <c r="B410" s="7" t="str" cm="1">
        <f t="array" ref="B410">IFERROR(INDEX(Data!$B$2:$B$5000,$M410),"")</f>
        <v>Filette Prime Water Still (Putih) 375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651</v>
      </c>
    </row>
    <row r="411" spans="1:13" x14ac:dyDescent="0.25">
      <c r="A411" s="7" t="str" cm="1">
        <f t="array" ref="A411">IFERROR(INDEX(Data!$A$2:$A$5000,$M411),IF(ROW()=2,"No data",""))</f>
        <v>POT0115</v>
      </c>
      <c r="B411" s="7" t="str" cm="1">
        <f t="array" ref="B411">IFERROR(INDEX(Data!$B$2:$B$5000,$M411),"")</f>
        <v>Filette Prime Water Sparkling (Abu)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652</v>
      </c>
    </row>
    <row r="412" spans="1:13" x14ac:dyDescent="0.25">
      <c r="A412" s="7" t="str" cm="1">
        <f t="array" ref="A412">IFERROR(INDEX(Data!$A$2:$A$5000,$M412),IF(ROW()=2,"No data",""))</f>
        <v>POT0116</v>
      </c>
      <c r="B412" s="7" t="str" cm="1">
        <f t="array" ref="B412">IFERROR(INDEX(Data!$B$2:$B$5000,$M412),"")</f>
        <v>Filette Prime Water Still (Putih) 470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653</v>
      </c>
    </row>
    <row r="413" spans="1:13" x14ac:dyDescent="0.25">
      <c r="A413" s="7" t="str" cm="1">
        <f t="array" ref="A413">IFERROR(INDEX(Data!$A$2:$A$5000,$M413),IF(ROW()=2,"No data",""))</f>
        <v>POT0117</v>
      </c>
      <c r="B413" s="7" t="str" cm="1">
        <f t="array" ref="B413">IFERROR(INDEX(Data!$B$2:$B$5000,$M413),"")</f>
        <v>US Pork Spare Ribs Smithfield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654</v>
      </c>
    </row>
    <row r="414" spans="1:13" x14ac:dyDescent="0.25">
      <c r="A414" s="7" t="str" cm="1">
        <f t="array" ref="A414">IFERROR(INDEX(Data!$A$2:$A$5000,$M414),IF(ROW()=2,"No data",""))</f>
        <v>POT0121</v>
      </c>
      <c r="B414" s="7" t="str" cm="1">
        <f t="array" ref="B414">IFERROR(INDEX(Data!$B$2:$B$5000,$M414),"")</f>
        <v>Bottegaio Umbro Olio Evo Mastro  5Lt</v>
      </c>
      <c r="C414" s="7" t="str" cm="1">
        <f t="array" ref="C414">IFERROR(INDEX(Data!$C$2:$C$5000,$M414),"")</f>
        <v>GLN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2</v>
      </c>
      <c r="G414" s="8" cm="1">
        <f t="array" ref="G414">IFERROR(INDEX(Data!$G$2:$G$5000,$M414),"")</f>
        <v>0</v>
      </c>
      <c r="H414" s="8" cm="1">
        <f t="array" ref="H414">IFERROR(INDEX(Data!$H$2:$H$5000,$M414),"")</f>
        <v>2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656</v>
      </c>
    </row>
    <row r="415" spans="1:13" x14ac:dyDescent="0.25">
      <c r="A415" s="7" t="str" cm="1">
        <f t="array" ref="A415">IFERROR(INDEX(Data!$A$2:$A$5000,$M415),IF(ROW()=2,"No data",""))</f>
        <v>POT0127</v>
      </c>
      <c r="B415" s="7" t="str" cm="1">
        <f t="array" ref="B415">IFERROR(INDEX(Data!$B$2:$B$5000,$M415),"")</f>
        <v>Premium Straight Cut 4x2.5Kg</v>
      </c>
      <c r="C415" s="7" t="str" cm="1">
        <f t="array" ref="C415">IFERROR(INDEX(Data!$C$2:$C$5000,$M415),"")</f>
        <v>KTN</v>
      </c>
      <c r="D415" s="8" cm="1">
        <f t="array" ref="D415">IFERROR(INDEX(Data!$D$2:$D$5000,$M415),"")</f>
        <v>0</v>
      </c>
      <c r="E415" s="8" cm="1">
        <f t="array" ref="E415">IFERROR(INDEX(Data!$E$2:$E$5000,$M415),"")</f>
        <v>27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27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657</v>
      </c>
    </row>
    <row r="416" spans="1:13" x14ac:dyDescent="0.25">
      <c r="A416" s="7" t="str" cm="1">
        <f t="array" ref="A416">IFERROR(INDEX(Data!$A$2:$A$5000,$M416),IF(ROW()=2,"No data",""))</f>
        <v>POT0129</v>
      </c>
      <c r="B416" s="7" t="str" cm="1">
        <f t="array" ref="B416">IFERROR(INDEX(Data!$B$2:$B$5000,$M416),"")</f>
        <v>Prime Tenderloin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11.76</v>
      </c>
      <c r="F416" s="8" cm="1">
        <f t="array" ref="F416">IFERROR(INDEX(Data!$F$2:$F$5000,$M416),"")</f>
        <v>0</v>
      </c>
      <c r="G416" s="8" cm="1">
        <f t="array" ref="G416">IFERROR(INDEX(Data!$G$2:$G$5000,$M416),"")</f>
        <v>18.68</v>
      </c>
      <c r="H416" s="8" cm="1">
        <f t="array" ref="H416">IFERROR(INDEX(Data!$H$2:$H$5000,$M416),"")</f>
        <v>15.22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659</v>
      </c>
    </row>
    <row r="417" spans="1:13" x14ac:dyDescent="0.25">
      <c r="A417" s="7" t="str" cm="1">
        <f t="array" ref="A417">IFERROR(INDEX(Data!$A$2:$A$5000,$M417),IF(ROW()=2,"No data",""))</f>
        <v>POT0130</v>
      </c>
      <c r="B417" s="7" t="str" cm="1">
        <f t="array" ref="B417">IFERROR(INDEX(Data!$B$2:$B$5000,$M417),"")</f>
        <v>Prime Striploin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31.87</v>
      </c>
      <c r="F417" s="8" cm="1">
        <f t="array" ref="F417">IFERROR(INDEX(Data!$F$2:$F$5000,$M417),"")</f>
        <v>0</v>
      </c>
      <c r="G417" s="8" cm="1">
        <f t="array" ref="G417">IFERROR(INDEX(Data!$G$2:$G$5000,$M417),"")</f>
        <v>49.469900000000003</v>
      </c>
      <c r="H417" s="8" cm="1">
        <f t="array" ref="H417">IFERROR(INDEX(Data!$H$2:$H$5000,$M417),"")</f>
        <v>40.669899999999998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660</v>
      </c>
    </row>
    <row r="418" spans="1:13" x14ac:dyDescent="0.25">
      <c r="A418" s="7" t="str" cm="1">
        <f t="array" ref="A418">IFERROR(INDEX(Data!$A$2:$A$5000,$M418),IF(ROW()=2,"No data",""))</f>
        <v>POT0131</v>
      </c>
      <c r="B418" s="7" t="str" cm="1">
        <f t="array" ref="B418">IFERROR(INDEX(Data!$B$2:$B$5000,$M418),"")</f>
        <v>Prime Cube Roll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23.92</v>
      </c>
      <c r="F418" s="8" cm="1">
        <f t="array" ref="F418">IFERROR(INDEX(Data!$F$2:$F$5000,$M418),"")</f>
        <v>0</v>
      </c>
      <c r="G418" s="8" cm="1">
        <f t="array" ref="G418">IFERROR(INDEX(Data!$G$2:$G$5000,$M418),"")</f>
        <v>21.239699999999999</v>
      </c>
      <c r="H418" s="8" cm="1">
        <f t="array" ref="H418">IFERROR(INDEX(Data!$H$2:$H$5000,$M418),"")</f>
        <v>22.579799999999999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661</v>
      </c>
    </row>
    <row r="419" spans="1:13" x14ac:dyDescent="0.25">
      <c r="A419" s="7" t="str" cm="1">
        <f t="array" ref="A419">IFERROR(INDEX(Data!$A$2:$A$5000,$M419),IF(ROW()=2,"No data",""))</f>
        <v>POT0132</v>
      </c>
      <c r="B419" s="7" t="str" cm="1">
        <f t="array" ref="B419">IFERROR(INDEX(Data!$B$2:$B$5000,$M419),"")</f>
        <v>Hind Topside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51.439900000000002</v>
      </c>
      <c r="F419" s="8" cm="1">
        <f t="array" ref="F419">IFERROR(INDEX(Data!$F$2:$F$5000,$M419),"")</f>
        <v>0</v>
      </c>
      <c r="G419" s="8" cm="1">
        <f t="array" ref="G419">IFERROR(INDEX(Data!$G$2:$G$5000,$M419),"")</f>
        <v>79.84</v>
      </c>
      <c r="H419" s="8" cm="1">
        <f t="array" ref="H419">IFERROR(INDEX(Data!$H$2:$H$5000,$M419),"")</f>
        <v>65.639899999999997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662</v>
      </c>
    </row>
    <row r="420" spans="1:13" x14ac:dyDescent="0.25">
      <c r="A420" s="7" t="str" cm="1">
        <f t="array" ref="A420">IFERROR(INDEX(Data!$A$2:$A$5000,$M420),IF(ROW()=2,"No data",""))</f>
        <v>POT0133</v>
      </c>
      <c r="B420" s="7" t="str" cm="1">
        <f t="array" ref="B420">IFERROR(INDEX(Data!$B$2:$B$5000,$M420),"")</f>
        <v>Hind Rump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39.770000000000003</v>
      </c>
      <c r="F420" s="8" cm="1">
        <f t="array" ref="F420">IFERROR(INDEX(Data!$F$2:$F$5000,$M420),"")</f>
        <v>0</v>
      </c>
      <c r="G420" s="8" cm="1">
        <f t="array" ref="G420">IFERROR(INDEX(Data!$G$2:$G$5000,$M420),"")</f>
        <v>58.369900000000001</v>
      </c>
      <c r="H420" s="8" cm="1">
        <f t="array" ref="H420">IFERROR(INDEX(Data!$H$2:$H$5000,$M420),"")</f>
        <v>49.069899999999997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663</v>
      </c>
    </row>
    <row r="421" spans="1:13" x14ac:dyDescent="0.25">
      <c r="A421" s="7" t="str" cm="1">
        <f t="array" ref="A421">IFERROR(INDEX(Data!$A$2:$A$5000,$M421),IF(ROW()=2,"No data",""))</f>
        <v>POT0134</v>
      </c>
      <c r="B421" s="7" t="str" cm="1">
        <f t="array" ref="B421">IFERROR(INDEX(Data!$B$2:$B$5000,$M421),"")</f>
        <v>Fore Chuck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73.12</v>
      </c>
      <c r="F421" s="8" cm="1">
        <f t="array" ref="F421">IFERROR(INDEX(Data!$F$2:$F$5000,$M421),"")</f>
        <v>0</v>
      </c>
      <c r="G421" s="8" cm="1">
        <f t="array" ref="G421">IFERROR(INDEX(Data!$G$2:$G$5000,$M421),"")</f>
        <v>67.23</v>
      </c>
      <c r="H421" s="8" cm="1">
        <f t="array" ref="H421">IFERROR(INDEX(Data!$H$2:$H$5000,$M421),"")</f>
        <v>70.174999999999997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664</v>
      </c>
    </row>
    <row r="422" spans="1:13" x14ac:dyDescent="0.25">
      <c r="A422" s="7" t="str" cm="1">
        <f t="array" ref="A422">IFERROR(INDEX(Data!$A$2:$A$5000,$M422),IF(ROW()=2,"No data",""))</f>
        <v>POT0135</v>
      </c>
      <c r="B422" s="7" t="str" cm="1">
        <f t="array" ref="B422">IFERROR(INDEX(Data!$B$2:$B$5000,$M422),"")</f>
        <v>Fore Brisket PE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35.56</v>
      </c>
      <c r="F422" s="8" cm="1">
        <f t="array" ref="F422">IFERROR(INDEX(Data!$F$2:$F$5000,$M422),"")</f>
        <v>0</v>
      </c>
      <c r="G422" s="8" cm="1">
        <f t="array" ref="G422">IFERROR(INDEX(Data!$G$2:$G$5000,$M422),"")</f>
        <v>33.5</v>
      </c>
      <c r="H422" s="8" cm="1">
        <f t="array" ref="H422">IFERROR(INDEX(Data!$H$2:$H$5000,$M422),"")</f>
        <v>34.53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665</v>
      </c>
    </row>
    <row r="423" spans="1:13" x14ac:dyDescent="0.25">
      <c r="A423" s="7" t="str" cm="1">
        <f t="array" ref="A423">IFERROR(INDEX(Data!$A$2:$A$5000,$M423),IF(ROW()=2,"No data",""))</f>
        <v>POT0137</v>
      </c>
      <c r="B423" s="7" t="str" cm="1">
        <f t="array" ref="B423">IFERROR(INDEX(Data!$B$2:$B$5000,$M423),"")</f>
        <v>Fore Shortrib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25.8</v>
      </c>
      <c r="F423" s="8" cm="1">
        <f t="array" ref="F423">IFERROR(INDEX(Data!$F$2:$F$5000,$M423),"")</f>
        <v>0</v>
      </c>
      <c r="G423" s="8" cm="1">
        <f t="array" ref="G423">IFERROR(INDEX(Data!$G$2:$G$5000,$M423),"")</f>
        <v>15.72</v>
      </c>
      <c r="H423" s="8" cm="1">
        <f t="array" ref="H423">IFERROR(INDEX(Data!$H$2:$H$5000,$M423),"")</f>
        <v>20.76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POT0138</v>
      </c>
      <c r="B424" s="7" t="str" cm="1">
        <f t="array" ref="B424">IFERROR(INDEX(Data!$B$2:$B$5000,$M424),"")</f>
        <v>FQ 85 CL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290</v>
      </c>
      <c r="F424" s="8" cm="1">
        <f t="array" ref="F424">IFERROR(INDEX(Data!$F$2:$F$5000,$M424),"")</f>
        <v>0</v>
      </c>
      <c r="G424" s="8" cm="1">
        <f t="array" ref="G424">IFERROR(INDEX(Data!$G$2:$G$5000,$M424),"")</f>
        <v>570</v>
      </c>
      <c r="H424" s="8" cm="1">
        <f t="array" ref="H424">IFERROR(INDEX(Data!$H$2:$H$5000,$M424),"")</f>
        <v>430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POT0139</v>
      </c>
      <c r="B425" s="7" t="str" cm="1">
        <f t="array" ref="B425">IFERROR(INDEX(Data!$B$2:$B$5000,$M425),"")</f>
        <v>Fore Back Rib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11.4</v>
      </c>
      <c r="F425" s="8" cm="1">
        <f t="array" ref="F425">IFERROR(INDEX(Data!$F$2:$F$5000,$M425),"")</f>
        <v>0</v>
      </c>
      <c r="G425" s="8" cm="1">
        <f t="array" ref="G425">IFERROR(INDEX(Data!$G$2:$G$5000,$M425),"")</f>
        <v>5.04</v>
      </c>
      <c r="H425" s="8" cm="1">
        <f t="array" ref="H425">IFERROR(INDEX(Data!$H$2:$H$5000,$M425),"")</f>
        <v>8.2200000000000006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POT0140</v>
      </c>
      <c r="B426" s="7" t="str" cm="1">
        <f t="array" ref="B426">IFERROR(INDEX(Data!$B$2:$B$5000,$M426),"")</f>
        <v>Fore Sparerib Beef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16.23</v>
      </c>
      <c r="F426" s="8" cm="1">
        <f t="array" ref="F426">IFERROR(INDEX(Data!$F$2:$F$5000,$M426),"")</f>
        <v>0</v>
      </c>
      <c r="G426" s="8" cm="1">
        <f t="array" ref="G426">IFERROR(INDEX(Data!$G$2:$G$5000,$M426),"")</f>
        <v>11</v>
      </c>
      <c r="H426" s="8" cm="1">
        <f t="array" ref="H426">IFERROR(INDEX(Data!$H$2:$H$5000,$M426),"")</f>
        <v>13.615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670</v>
      </c>
    </row>
    <row r="427" spans="1:13" x14ac:dyDescent="0.25">
      <c r="A427" s="7" t="str" cm="1">
        <f t="array" ref="A427">IFERROR(INDEX(Data!$A$2:$A$5000,$M427),IF(ROW()=2,"No data",""))</f>
        <v>POT0141</v>
      </c>
      <c r="B427" s="7" t="str" cm="1">
        <f t="array" ref="B427">IFERROR(INDEX(Data!$B$2:$B$5000,$M427),"")</f>
        <v>Fore Shortplate Beef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19.149799999999999</v>
      </c>
      <c r="F427" s="8" cm="1">
        <f t="array" ref="F427">IFERROR(INDEX(Data!$F$2:$F$5000,$M427),"")</f>
        <v>0</v>
      </c>
      <c r="G427" s="8" cm="1">
        <f t="array" ref="G427">IFERROR(INDEX(Data!$G$2:$G$5000,$M427),"")</f>
        <v>26.09</v>
      </c>
      <c r="H427" s="8" cm="1">
        <f t="array" ref="H427">IFERROR(INDEX(Data!$H$2:$H$5000,$M427),"")</f>
        <v>22.619900000000001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671</v>
      </c>
    </row>
    <row r="428" spans="1:13" x14ac:dyDescent="0.25">
      <c r="A428" s="7" t="str" cm="1">
        <f t="array" ref="A428">IFERROR(INDEX(Data!$A$2:$A$5000,$M428),IF(ROW()=2,"No data",""))</f>
        <v>POT0143</v>
      </c>
      <c r="B428" s="7" t="str" cm="1">
        <f t="array" ref="B428">IFERROR(INDEX(Data!$B$2:$B$5000,$M428),"")</f>
        <v>CONRO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22.23</v>
      </c>
      <c r="H428" s="8" cm="1">
        <f t="array" ref="H428">IFERROR(INDEX(Data!$H$2:$H$5000,$M428),"")</f>
        <v>22.23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672</v>
      </c>
    </row>
    <row r="429" spans="1:13" x14ac:dyDescent="0.25">
      <c r="A429" s="7" t="str" cm="1">
        <f t="array" ref="A429">IFERROR(INDEX(Data!$A$2:$A$5000,$M429),IF(ROW()=2,"No data",""))</f>
        <v>POT0144</v>
      </c>
      <c r="B429" s="7" t="str" cm="1">
        <f t="array" ref="B429">IFERROR(INDEX(Data!$B$2:$B$5000,$M429),"")</f>
        <v>SPARERIB CUT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6.14</v>
      </c>
      <c r="H429" s="8" cm="1">
        <f t="array" ref="H429">IFERROR(INDEX(Data!$H$2:$H$5000,$M429),"")</f>
        <v>6.14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673</v>
      </c>
    </row>
    <row r="430" spans="1:13" x14ac:dyDescent="0.25">
      <c r="A430" s="7" t="str" cm="1">
        <f t="array" ref="A430">IFERROR(INDEX(Data!$A$2:$A$5000,$M430),IF(ROW()=2,"No data",""))</f>
        <v>POT0145</v>
      </c>
      <c r="B430" s="7" t="str" cm="1">
        <f t="array" ref="B430">IFERROR(INDEX(Data!$B$2:$B$5000,$M430),"")</f>
        <v>BRISKET BONE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44.39</v>
      </c>
      <c r="H430" s="8" cm="1">
        <f t="array" ref="H430">IFERROR(INDEX(Data!$H$2:$H$5000,$M430),"")</f>
        <v>44.39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674</v>
      </c>
    </row>
    <row r="431" spans="1:13" x14ac:dyDescent="0.25">
      <c r="A431" s="7" t="str" cm="1">
        <f t="array" ref="A431">IFERROR(INDEX(Data!$A$2:$A$5000,$M431),IF(ROW()=2,"No data",""))</f>
        <v>POT0146</v>
      </c>
      <c r="B431" s="7" t="str" cm="1">
        <f t="array" ref="B431">IFERROR(INDEX(Data!$B$2:$B$5000,$M431),"")</f>
        <v>BONE SP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30.14</v>
      </c>
      <c r="H431" s="8" cm="1">
        <f t="array" ref="H431">IFERROR(INDEX(Data!$H$2:$H$5000,$M431),"")</f>
        <v>30.14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675</v>
      </c>
    </row>
    <row r="432" spans="1:13" x14ac:dyDescent="0.25">
      <c r="A432" s="7" t="str" cm="1">
        <f t="array" ref="A432">IFERROR(INDEX(Data!$A$2:$A$5000,$M432),IF(ROW()=2,"No data",""))</f>
        <v>POT0148</v>
      </c>
      <c r="B432" s="7" t="str" cm="1">
        <f t="array" ref="B432">IFERROR(INDEX(Data!$B$2:$B$5000,$M432),"")</f>
        <v>BACK BONE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50.9099</v>
      </c>
      <c r="H432" s="8" cm="1">
        <f t="array" ref="H432">IFERROR(INDEX(Data!$H$2:$H$5000,$M432),"")</f>
        <v>50.9099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677</v>
      </c>
    </row>
    <row r="433" spans="1:13" x14ac:dyDescent="0.25">
      <c r="A433" s="7" t="str" cm="1">
        <f t="array" ref="A433">IFERROR(INDEX(Data!$A$2:$A$5000,$M433),IF(ROW()=2,"No data",""))</f>
        <v>POT0149</v>
      </c>
      <c r="B433" s="7" t="str" cm="1">
        <f t="array" ref="B433">IFERROR(INDEX(Data!$B$2:$B$5000,$M433),"")</f>
        <v>TAIL TOP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11.16</v>
      </c>
      <c r="H433" s="8" cm="1">
        <f t="array" ref="H433">IFERROR(INDEX(Data!$H$2:$H$5000,$M433),"")</f>
        <v>11.16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678</v>
      </c>
    </row>
    <row r="434" spans="1:13" x14ac:dyDescent="0.25">
      <c r="A434" s="7" t="str" cm="1">
        <f t="array" ref="A434">IFERROR(INDEX(Data!$A$2:$A$5000,$M434),IF(ROW()=2,"No data",""))</f>
        <v>POT0150</v>
      </c>
      <c r="B434" s="7" t="str" cm="1">
        <f t="array" ref="B434">IFERROR(INDEX(Data!$B$2:$B$5000,$M434),"")</f>
        <v>OXTAIL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10.7898</v>
      </c>
      <c r="H434" s="8" cm="1">
        <f t="array" ref="H434">IFERROR(INDEX(Data!$H$2:$H$5000,$M434),"")</f>
        <v>10.7898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679</v>
      </c>
    </row>
    <row r="435" spans="1:13" x14ac:dyDescent="0.25">
      <c r="A435" s="7" t="str" cm="1">
        <f t="array" ref="A435">IFERROR(INDEX(Data!$A$2:$A$5000,$M435),IF(ROW()=2,"No data",""))</f>
        <v>POT0151</v>
      </c>
      <c r="B435" s="7" t="str" cm="1">
        <f t="array" ref="B435">IFERROR(INDEX(Data!$B$2:$B$5000,$M435),"")</f>
        <v>TULANG KERING (TULANG KAKI)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173.84</v>
      </c>
      <c r="H435" s="8" cm="1">
        <f t="array" ref="H435">IFERROR(INDEX(Data!$H$2:$H$5000,$M435),"")</f>
        <v>173.84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POT0152</v>
      </c>
      <c r="B436" s="7" t="str" cm="1">
        <f t="array" ref="B436">IFERROR(INDEX(Data!$B$2:$B$5000,$M436),"")</f>
        <v>TENDON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34.359900000000003</v>
      </c>
      <c r="H436" s="8" cm="1">
        <f t="array" ref="H436">IFERROR(INDEX(Data!$H$2:$H$5000,$M436),"")</f>
        <v>34.359900000000003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POT0153</v>
      </c>
      <c r="B437" s="7" t="str" cm="1">
        <f t="array" ref="B437">IFERROR(INDEX(Data!$B$2:$B$5000,$M437),"")</f>
        <v>SCAPULAR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2.0499999999999998</v>
      </c>
      <c r="H437" s="8" cm="1">
        <f t="array" ref="H437">IFERROR(INDEX(Data!$H$2:$H$5000,$M437),"")</f>
        <v>2.0499999999999998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POT0154</v>
      </c>
      <c r="B438" s="7" t="str" cm="1">
        <f t="array" ref="B438">IFERROR(INDEX(Data!$B$2:$B$5000,$M438),"")</f>
        <v>Premium Hash Brown 4x2.5Kg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683</v>
      </c>
    </row>
    <row r="439" spans="1:13" x14ac:dyDescent="0.25">
      <c r="A439" s="7" t="str" cm="1">
        <f t="array" ref="A439">IFERROR(INDEX(Data!$A$2:$A$5000,$M439),IF(ROW()=2,"No data",""))</f>
        <v>POT0157</v>
      </c>
      <c r="B439" s="7" t="str" cm="1">
        <f t="array" ref="B439">IFERROR(INDEX(Data!$B$2:$B$5000,$M439),"")</f>
        <v>Beef Trimming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2.6</v>
      </c>
      <c r="H439" s="8" cm="1">
        <f t="array" ref="H439">IFERROR(INDEX(Data!$H$2:$H$5000,$M439),"")</f>
        <v>2.6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685</v>
      </c>
    </row>
    <row r="440" spans="1:13" x14ac:dyDescent="0.25">
      <c r="A440" s="7" t="str" cm="1">
        <f t="array" ref="A440">IFERROR(INDEX(Data!$A$2:$A$5000,$M440),IF(ROW()=2,"No data",""))</f>
        <v>POT0158</v>
      </c>
      <c r="B440" s="7" t="str" cm="1">
        <f t="array" ref="B440">IFERROR(INDEX(Data!$B$2:$B$5000,$M440),"")</f>
        <v>Lulur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0.87</v>
      </c>
      <c r="H440" s="8" cm="1">
        <f t="array" ref="H440">IFERROR(INDEX(Data!$H$2:$H$5000,$M440),"")</f>
        <v>0.87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686</v>
      </c>
    </row>
    <row r="441" spans="1:13" x14ac:dyDescent="0.25">
      <c r="A441" s="7" t="str" cm="1">
        <f t="array" ref="A441">IFERROR(INDEX(Data!$A$2:$A$5000,$M441),IF(ROW()=2,"No data",""))</f>
        <v>POT0159</v>
      </c>
      <c r="B441" s="7" t="str" cm="1">
        <f t="array" ref="B441">IFERROR(INDEX(Data!$B$2:$B$5000,$M441),"")</f>
        <v>Sodas Tulang</v>
      </c>
      <c r="C441" s="7" t="str" cm="1">
        <f t="array" ref="C441">IFERROR(INDEX(Data!$C$2:$C$5000,$M441),"")</f>
        <v>KG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0.7</v>
      </c>
      <c r="H441" s="8" cm="1">
        <f t="array" ref="H441">IFERROR(INDEX(Data!$H$2:$H$5000,$M441),"")</f>
        <v>0.7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687</v>
      </c>
    </row>
    <row r="442" spans="1:13" x14ac:dyDescent="0.25">
      <c r="A442" s="7" t="str" cm="1">
        <f t="array" ref="A442">IFERROR(INDEX(Data!$A$2:$A$5000,$M442),IF(ROW()=2,"No data",""))</f>
        <v>PPA0001</v>
      </c>
      <c r="B442" s="7" t="str" cm="1">
        <f t="array" ref="B442">IFERROR(INDEX(Data!$B$2:$B$5000,$M442),"")</f>
        <v>Davinci Vanila madagascar sauce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689</v>
      </c>
    </row>
    <row r="443" spans="1:13" x14ac:dyDescent="0.25">
      <c r="A443" s="7" t="str" cm="1">
        <f t="array" ref="A443">IFERROR(INDEX(Data!$A$2:$A$5000,$M443),IF(ROW()=2,"No data",""))</f>
        <v>PPA0003</v>
      </c>
      <c r="B443" s="7" t="str" cm="1">
        <f t="array" ref="B443">IFERROR(INDEX(Data!$B$2:$B$5000,$M443),"")</f>
        <v>Emborg Pizza Topping 2.3 Kg</v>
      </c>
      <c r="C443" s="7" t="str" cm="1">
        <f t="array" ref="C443">IFERROR(INDEX(Data!$C$2:$C$5000,$M443),"")</f>
        <v>KG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690</v>
      </c>
    </row>
    <row r="444" spans="1:13" x14ac:dyDescent="0.25">
      <c r="A444" s="7" t="str" cm="1">
        <f t="array" ref="A444">IFERROR(INDEX(Data!$A$2:$A$5000,$M444),IF(ROW()=2,"No data",""))</f>
        <v>PPK-001</v>
      </c>
      <c r="B444" s="7" t="str" cm="1">
        <f t="array" ref="B444">IFERROR(INDEX(Data!$B$2:$B$5000,$M444),"")</f>
        <v>Davinci Hazelnut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691</v>
      </c>
    </row>
    <row r="445" spans="1:13" x14ac:dyDescent="0.25">
      <c r="A445" s="7" t="str" cm="1">
        <f t="array" ref="A445">IFERROR(INDEX(Data!$A$2:$A$5000,$M445),IF(ROW()=2,"No data",""))</f>
        <v>PPK-002</v>
      </c>
      <c r="B445" s="7" t="str" cm="1">
        <f t="array" ref="B445">IFERROR(INDEX(Data!$B$2:$B$5000,$M445),"")</f>
        <v>Davinci Vanilla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692</v>
      </c>
    </row>
    <row r="446" spans="1:13" x14ac:dyDescent="0.25">
      <c r="A446" s="7" t="str" cm="1">
        <f t="array" ref="A446">IFERROR(INDEX(Data!$A$2:$A$5000,$M446),IF(ROW()=2,"No data",""))</f>
        <v>PPK-003</v>
      </c>
      <c r="B446" s="7" t="str" cm="1">
        <f t="array" ref="B446">IFERROR(INDEX(Data!$B$2:$B$5000,$M446),"")</f>
        <v>Davinci Fragrant Lychee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693</v>
      </c>
    </row>
    <row r="447" spans="1:13" x14ac:dyDescent="0.25">
      <c r="A447" s="7" t="str" cm="1">
        <f t="array" ref="A447">IFERROR(INDEX(Data!$A$2:$A$5000,$M447),IF(ROW()=2,"No data",""))</f>
        <v>PPK-004</v>
      </c>
      <c r="B447" s="7" t="str" cm="1">
        <f t="array" ref="B447">IFERROR(INDEX(Data!$B$2:$B$5000,$M447),"")</f>
        <v>Davinci Strawberry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694</v>
      </c>
    </row>
    <row r="448" spans="1:13" x14ac:dyDescent="0.25">
      <c r="A448" s="7" t="str" cm="1">
        <f t="array" ref="A448">IFERROR(INDEX(Data!$A$2:$A$5000,$M448),IF(ROW()=2,"No data",""))</f>
        <v>PPK-006</v>
      </c>
      <c r="B448" s="7" t="str" cm="1">
        <f t="array" ref="B448">IFERROR(INDEX(Data!$B$2:$B$5000,$M448),"")</f>
        <v>Davinci Roasted Almond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696</v>
      </c>
    </row>
    <row r="449" spans="1:13" x14ac:dyDescent="0.25">
      <c r="A449" s="7" t="str" cm="1">
        <f t="array" ref="A449">IFERROR(INDEX(Data!$A$2:$A$5000,$M449),IF(ROW()=2,"No data",""))</f>
        <v>PPK-007</v>
      </c>
      <c r="B449" s="7" t="str" cm="1">
        <f t="array" ref="B449">IFERROR(INDEX(Data!$B$2:$B$5000,$M449),"")</f>
        <v>Davinci Caramel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697</v>
      </c>
    </row>
    <row r="450" spans="1:13" x14ac:dyDescent="0.25">
      <c r="A450" s="7" t="str" cm="1">
        <f t="array" ref="A450">IFERROR(INDEX(Data!$A$2:$A$5000,$M450),IF(ROW()=2,"No data",""))</f>
        <v>PPK-008</v>
      </c>
      <c r="B450" s="7" t="str" cm="1">
        <f t="array" ref="B450">IFERROR(INDEX(Data!$B$2:$B$5000,$M450),"")</f>
        <v>Davinci Macademia Nut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698</v>
      </c>
    </row>
    <row r="451" spans="1:13" x14ac:dyDescent="0.25">
      <c r="A451" s="7" t="str" cm="1">
        <f t="array" ref="A451">IFERROR(INDEX(Data!$A$2:$A$5000,$M451),IF(ROW()=2,"No data",""))</f>
        <v>PPK-009</v>
      </c>
      <c r="B451" s="7" t="str" cm="1">
        <f t="array" ref="B451">IFERROR(INDEX(Data!$B$2:$B$5000,$M451),"")</f>
        <v>Davinci Pandan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699</v>
      </c>
    </row>
    <row r="452" spans="1:13" x14ac:dyDescent="0.25">
      <c r="A452" s="7" t="str" cm="1">
        <f t="array" ref="A452">IFERROR(INDEX(Data!$A$2:$A$5000,$M452),IF(ROW()=2,"No data",""))</f>
        <v>PPK-010</v>
      </c>
      <c r="B452" s="7" t="str" cm="1">
        <f t="array" ref="B452">IFERROR(INDEX(Data!$B$2:$B$5000,$M452),"")</f>
        <v>Davinci Banana Cream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700</v>
      </c>
    </row>
    <row r="453" spans="1:13" x14ac:dyDescent="0.25">
      <c r="A453" s="7" t="str" cm="1">
        <f t="array" ref="A453">IFERROR(INDEX(Data!$A$2:$A$5000,$M453),IF(ROW()=2,"No data",""))</f>
        <v>PPK-011</v>
      </c>
      <c r="B453" s="7" t="str" cm="1">
        <f t="array" ref="B453">IFERROR(INDEX(Data!$B$2:$B$5000,$M453),"")</f>
        <v>Davinci Blueberry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701</v>
      </c>
    </row>
    <row r="454" spans="1:13" x14ac:dyDescent="0.25">
      <c r="A454" s="7" t="str" cm="1">
        <f t="array" ref="A454">IFERROR(INDEX(Data!$A$2:$A$5000,$M454),IF(ROW()=2,"No data",""))</f>
        <v>PPK-012</v>
      </c>
      <c r="B454" s="7" t="str" cm="1">
        <f t="array" ref="B454">IFERROR(INDEX(Data!$B$2:$B$5000,$M454),"")</f>
        <v>Davinci Dry Bitter Orange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702</v>
      </c>
    </row>
    <row r="455" spans="1:13" x14ac:dyDescent="0.25">
      <c r="A455" s="7" t="str" cm="1">
        <f t="array" ref="A455">IFERROR(INDEX(Data!$A$2:$A$5000,$M455),IF(ROW()=2,"No data",""))</f>
        <v>PPK-013</v>
      </c>
      <c r="B455" s="7" t="str" cm="1">
        <f t="array" ref="B455">IFERROR(INDEX(Data!$B$2:$B$5000,$M455),"")</f>
        <v>Davinci Green Apple Campagna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703</v>
      </c>
    </row>
    <row r="456" spans="1:13" x14ac:dyDescent="0.25">
      <c r="A456" s="7" t="str" cm="1">
        <f t="array" ref="A456">IFERROR(INDEX(Data!$A$2:$A$5000,$M456),IF(ROW()=2,"No data",""))</f>
        <v>PPK-014</v>
      </c>
      <c r="B456" s="7" t="str" cm="1">
        <f t="array" ref="B456">IFERROR(INDEX(Data!$B$2:$B$5000,$M456),"")</f>
        <v>Davinci Grenadine Pomegranate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704</v>
      </c>
    </row>
    <row r="457" spans="1:13" x14ac:dyDescent="0.25">
      <c r="A457" s="7" t="str" cm="1">
        <f t="array" ref="A457">IFERROR(INDEX(Data!$A$2:$A$5000,$M457),IF(ROW()=2,"No data",""))</f>
        <v>PPK-015</v>
      </c>
      <c r="B457" s="7" t="str" cm="1">
        <f t="array" ref="B457">IFERROR(INDEX(Data!$B$2:$B$5000,$M457),"")</f>
        <v>Davinci Majestic Mango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705</v>
      </c>
    </row>
    <row r="458" spans="1:13" x14ac:dyDescent="0.25">
      <c r="A458" s="7" t="str" cm="1">
        <f t="array" ref="A458">IFERROR(INDEX(Data!$A$2:$A$5000,$M458),IF(ROW()=2,"No data",""))</f>
        <v>PPK-016</v>
      </c>
      <c r="B458" s="7" t="str" cm="1">
        <f t="array" ref="B458">IFERROR(INDEX(Data!$B$2:$B$5000,$M458),"")</f>
        <v>Davinci Peach Garden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706</v>
      </c>
    </row>
    <row r="459" spans="1:13" x14ac:dyDescent="0.25">
      <c r="A459" s="7" t="str" cm="1">
        <f t="array" ref="A459">IFERROR(INDEX(Data!$A$2:$A$5000,$M459),IF(ROW()=2,"No data",""))</f>
        <v>PPK-017</v>
      </c>
      <c r="B459" s="7" t="str" cm="1">
        <f t="array" ref="B459">IFERROR(INDEX(Data!$B$2:$B$5000,$M459),"")</f>
        <v>Davinci Super Berries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707</v>
      </c>
    </row>
    <row r="460" spans="1:13" x14ac:dyDescent="0.25">
      <c r="A460" s="7" t="str" cm="1">
        <f t="array" ref="A460">IFERROR(INDEX(Data!$A$2:$A$5000,$M460),IF(ROW()=2,"No data",""))</f>
        <v>PPK-018</v>
      </c>
      <c r="B460" s="7" t="str" cm="1">
        <f t="array" ref="B460">IFERROR(INDEX(Data!$B$2:$B$5000,$M460),"")</f>
        <v>Davinci Tropical Passion Fruit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708</v>
      </c>
    </row>
    <row r="461" spans="1:13" x14ac:dyDescent="0.25">
      <c r="A461" s="7" t="str" cm="1">
        <f t="array" ref="A461">IFERROR(INDEX(Data!$A$2:$A$5000,$M461),IF(ROW()=2,"No data",""))</f>
        <v>PPK-020</v>
      </c>
      <c r="B461" s="7" t="str" cm="1">
        <f t="array" ref="B461">IFERROR(INDEX(Data!$B$2:$B$5000,$M461),"")</f>
        <v>Davinci Blue Sky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709</v>
      </c>
    </row>
    <row r="462" spans="1:13" x14ac:dyDescent="0.25">
      <c r="A462" s="7" t="str" cm="1">
        <f t="array" ref="A462">IFERROR(INDEX(Data!$A$2:$A$5000,$M462),IF(ROW()=2,"No data",""))</f>
        <v>PPK-022</v>
      </c>
      <c r="B462" s="7" t="str" cm="1">
        <f t="array" ref="B462">IFERROR(INDEX(Data!$B$2:$B$5000,$M462),"")</f>
        <v>Davinci Mur (Rum)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710</v>
      </c>
    </row>
    <row r="463" spans="1:13" x14ac:dyDescent="0.25">
      <c r="A463" s="7" t="str" cm="1">
        <f t="array" ref="A463">IFERROR(INDEX(Data!$A$2:$A$5000,$M463),IF(ROW()=2,"No data",""))</f>
        <v>PPK-023</v>
      </c>
      <c r="B463" s="7" t="str" cm="1">
        <f t="array" ref="B463">IFERROR(INDEX(Data!$B$2:$B$5000,$M463),"")</f>
        <v>Davinci Pecan Praline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711</v>
      </c>
    </row>
    <row r="464" spans="1:13" x14ac:dyDescent="0.25">
      <c r="A464" s="7" t="str" cm="1">
        <f t="array" ref="A464">IFERROR(INDEX(Data!$A$2:$A$5000,$M464),IF(ROW()=2,"No data",""))</f>
        <v>PPK-025</v>
      </c>
      <c r="B464" s="7" t="str" cm="1">
        <f t="array" ref="B464">IFERROR(INDEX(Data!$B$2:$B$5000,$M464),"")</f>
        <v>Mixer Lime 1.35Kg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712</v>
      </c>
    </row>
    <row r="465" spans="1:13" x14ac:dyDescent="0.25">
      <c r="A465" s="7" t="str" cm="1">
        <f t="array" ref="A465">IFERROR(INDEX(Data!$A$2:$A$5000,$M465),IF(ROW()=2,"No data",""))</f>
        <v>PPK-026</v>
      </c>
      <c r="B465" s="7" t="str" cm="1">
        <f t="array" ref="B465">IFERROR(INDEX(Data!$B$2:$B$5000,$M465),"")</f>
        <v>Mixer Mojito 1.35Kg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713</v>
      </c>
    </row>
    <row r="466" spans="1:13" x14ac:dyDescent="0.25">
      <c r="A466" s="7" t="str" cm="1">
        <f t="array" ref="A466">IFERROR(INDEX(Data!$A$2:$A$5000,$M466),IF(ROW()=2,"No data",""))</f>
        <v>PPK-027</v>
      </c>
      <c r="B466" s="7" t="str" cm="1">
        <f t="array" ref="B466">IFERROR(INDEX(Data!$B$2:$B$5000,$M466),"")</f>
        <v>Davinci Chocolate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714</v>
      </c>
    </row>
    <row r="467" spans="1:13" x14ac:dyDescent="0.25">
      <c r="A467" s="7" t="str" cm="1">
        <f t="array" ref="A467">IFERROR(INDEX(Data!$A$2:$A$5000,$M467),IF(ROW()=2,"No data",""))</f>
        <v>PPK-028</v>
      </c>
      <c r="B467" s="7" t="str" cm="1">
        <f t="array" ref="B467">IFERROR(INDEX(Data!$B$2:$B$5000,$M467),"")</f>
        <v>Davinci Mint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715</v>
      </c>
    </row>
    <row r="468" spans="1:13" x14ac:dyDescent="0.25">
      <c r="A468" s="7" t="str" cm="1">
        <f t="array" ref="A468">IFERROR(INDEX(Data!$A$2:$A$5000,$M468),IF(ROW()=2,"No data",""))</f>
        <v>PPK-029</v>
      </c>
      <c r="B468" s="7" t="str" cm="1">
        <f t="array" ref="B468">IFERROR(INDEX(Data!$B$2:$B$5000,$M468),"")</f>
        <v>Davinci Flavor Maxx (Liquid)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716</v>
      </c>
    </row>
    <row r="469" spans="1:13" x14ac:dyDescent="0.25">
      <c r="A469" s="7" t="str" cm="1">
        <f t="array" ref="A469">IFERROR(INDEX(Data!$A$2:$A$5000,$M469),IF(ROW()=2,"No data",""))</f>
        <v>PPK-030</v>
      </c>
      <c r="B469" s="7" t="str" cm="1">
        <f t="array" ref="B469">IFERROR(INDEX(Data!$B$2:$B$5000,$M469),"")</f>
        <v>Davinci Frappease Natural 1.5Kg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717</v>
      </c>
    </row>
    <row r="470" spans="1:13" x14ac:dyDescent="0.25">
      <c r="A470" s="7" t="str" cm="1">
        <f t="array" ref="A470">IFERROR(INDEX(Data!$A$2:$A$5000,$M470),IF(ROW()=2,"No data",""))</f>
        <v>PPK-032</v>
      </c>
      <c r="B470" s="7" t="str" cm="1">
        <f t="array" ref="B470">IFERROR(INDEX(Data!$B$2:$B$5000,$M470),"")</f>
        <v>Davinci White Chocolate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718</v>
      </c>
    </row>
    <row r="471" spans="1:13" x14ac:dyDescent="0.25">
      <c r="A471" s="7" t="str" cm="1">
        <f t="array" ref="A471">IFERROR(INDEX(Data!$A$2:$A$5000,$M471),IF(ROW()=2,"No data",""))</f>
        <v>PPK-033</v>
      </c>
      <c r="B471" s="7" t="str" cm="1">
        <f t="array" ref="B471">IFERROR(INDEX(Data!$B$2:$B$5000,$M471),"")</f>
        <v>Davinci European Strawberry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719</v>
      </c>
    </row>
    <row r="472" spans="1:13" x14ac:dyDescent="0.25">
      <c r="A472" s="7" t="str" cm="1">
        <f t="array" ref="A472">IFERROR(INDEX(Data!$A$2:$A$5000,$M472),IF(ROW()=2,"No data",""))</f>
        <v>PPK-034</v>
      </c>
      <c r="B472" s="7" t="str" cm="1">
        <f t="array" ref="B472">IFERROR(INDEX(Data!$B$2:$B$5000,$M472),"")</f>
        <v>Davinci Raspberry Rhapsody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720</v>
      </c>
    </row>
    <row r="473" spans="1:13" x14ac:dyDescent="0.25">
      <c r="A473" s="7" t="str" cm="1">
        <f t="array" ref="A473">IFERROR(INDEX(Data!$A$2:$A$5000,$M473),IF(ROW()=2,"No data",""))</f>
        <v>PPK-036</v>
      </c>
      <c r="B473" s="7" t="str" cm="1">
        <f t="array" ref="B473">IFERROR(INDEX(Data!$B$2:$B$5000,$M473),"")</f>
        <v>Davinci Menta Cubano (Mojito)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721</v>
      </c>
    </row>
    <row r="474" spans="1:13" x14ac:dyDescent="0.25">
      <c r="A474" s="7" t="str" cm="1">
        <f t="array" ref="A474">IFERROR(INDEX(Data!$A$2:$A$5000,$M474),IF(ROW()=2,"No data",""))</f>
        <v>PPK-038</v>
      </c>
      <c r="B474" s="7" t="str" cm="1">
        <f t="array" ref="B474">IFERROR(INDEX(Data!$B$2:$B$5000,$M474),"")</f>
        <v>Davinci Rose 750Ml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722</v>
      </c>
    </row>
    <row r="475" spans="1:13" x14ac:dyDescent="0.25">
      <c r="A475" s="7" t="str" cm="1">
        <f t="array" ref="A475">IFERROR(INDEX(Data!$A$2:$A$5000,$M475),IF(ROW()=2,"No data",""))</f>
        <v>PPK-039</v>
      </c>
      <c r="B475" s="7" t="str" cm="1">
        <f t="array" ref="B475">IFERROR(INDEX(Data!$B$2:$B$5000,$M475),"")</f>
        <v>Davinci Butterscotch 2L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723</v>
      </c>
    </row>
    <row r="476" spans="1:13" x14ac:dyDescent="0.25">
      <c r="A476" s="7" t="str" cm="1">
        <f t="array" ref="A476">IFERROR(INDEX(Data!$A$2:$A$5000,$M476),IF(ROW()=2,"No data",""))</f>
        <v>PPK-040</v>
      </c>
      <c r="B476" s="7" t="str" cm="1">
        <f t="array" ref="B476">IFERROR(INDEX(Data!$B$2:$B$5000,$M476),"")</f>
        <v>Davinci White Chocolate 2L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724</v>
      </c>
    </row>
    <row r="477" spans="1:13" x14ac:dyDescent="0.25">
      <c r="A477" s="7" t="str" cm="1">
        <f t="array" ref="A477">IFERROR(INDEX(Data!$A$2:$A$5000,$M477),IF(ROW()=2,"No data",""))</f>
        <v>PPK-041</v>
      </c>
      <c r="B477" s="7" t="str" cm="1">
        <f t="array" ref="B477">IFERROR(INDEX(Data!$B$2:$B$5000,$M477),"")</f>
        <v>Davinci Salted Caramel 2L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725</v>
      </c>
    </row>
    <row r="478" spans="1:13" x14ac:dyDescent="0.25">
      <c r="A478" s="7" t="str" cm="1">
        <f t="array" ref="A478">IFERROR(INDEX(Data!$A$2:$A$5000,$M478),IF(ROW()=2,"No data",""))</f>
        <v>PPK-042</v>
      </c>
      <c r="B478" s="7" t="str" cm="1">
        <f t="array" ref="B478">IFERROR(INDEX(Data!$B$2:$B$5000,$M478),"")</f>
        <v>Davinci Pandan Sauce 1L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726</v>
      </c>
    </row>
    <row r="479" spans="1:13" x14ac:dyDescent="0.25">
      <c r="A479" s="7" t="str" cm="1">
        <f t="array" ref="A479">IFERROR(INDEX(Data!$A$2:$A$5000,$M479),IF(ROW()=2,"No data",""))</f>
        <v>PPK-043</v>
      </c>
      <c r="B479" s="7" t="str" cm="1">
        <f t="array" ref="B479">IFERROR(INDEX(Data!$B$2:$B$5000,$M479),"")</f>
        <v>Davinci Mango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727</v>
      </c>
    </row>
    <row r="480" spans="1:13" x14ac:dyDescent="0.25">
      <c r="A480" s="7" t="str" cm="1">
        <f t="array" ref="A480">IFERROR(INDEX(Data!$A$2:$A$5000,$M480),IF(ROW()=2,"No data",""))</f>
        <v>PPK-045</v>
      </c>
      <c r="B480" s="7" t="str" cm="1">
        <f t="array" ref="B480">IFERROR(INDEX(Data!$B$2:$B$5000,$M480),"")</f>
        <v>Davinci Mixed Berry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728</v>
      </c>
    </row>
    <row r="481" spans="1:13" x14ac:dyDescent="0.25">
      <c r="A481" s="7" t="str" cm="1">
        <f t="array" ref="A481">IFERROR(INDEX(Data!$A$2:$A$5000,$M481),IF(ROW()=2,"No data",""))</f>
        <v>PPK-047</v>
      </c>
      <c r="B481" s="7" t="str" cm="1">
        <f t="array" ref="B481">IFERROR(INDEX(Data!$B$2:$B$5000,$M481),"")</f>
        <v>Davinci Bellagio Sipping Chocolate 1Kg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729</v>
      </c>
    </row>
    <row r="482" spans="1:13" x14ac:dyDescent="0.25">
      <c r="A482" s="7" t="str" cm="1">
        <f t="array" ref="A482">IFERROR(INDEX(Data!$A$2:$A$5000,$M482),IF(ROW()=2,"No data",""))</f>
        <v>PPK-048</v>
      </c>
      <c r="B482" s="7" t="str" cm="1">
        <f t="array" ref="B482">IFERROR(INDEX(Data!$B$2:$B$5000,$M482),"")</f>
        <v>Davinci Matcha 1Kg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730</v>
      </c>
    </row>
    <row r="483" spans="1:13" x14ac:dyDescent="0.25">
      <c r="A483" s="7" t="str" cm="1">
        <f t="array" ref="A483">IFERROR(INDEX(Data!$A$2:$A$5000,$M483),IF(ROW()=2,"No data",""))</f>
        <v>PPK-049</v>
      </c>
      <c r="B483" s="7" t="str" cm="1">
        <f t="array" ref="B483">IFERROR(INDEX(Data!$B$2:$B$5000,$M483),"")</f>
        <v>Davinci Cooler Base 1L</v>
      </c>
      <c r="C483" s="7" t="str" cm="1">
        <f t="array" ref="C483">IFERROR(INDEX(Data!$C$2:$C$5000,$M483),"")</f>
        <v>BTL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731</v>
      </c>
    </row>
    <row r="484" spans="1:13" x14ac:dyDescent="0.25">
      <c r="A484" s="7" t="str" cm="1">
        <f t="array" ref="A484">IFERROR(INDEX(Data!$A$2:$A$5000,$M484),IF(ROW()=2,"No data",""))</f>
        <v>PPK-050</v>
      </c>
      <c r="B484" s="7" t="str" cm="1">
        <f t="array" ref="B484">IFERROR(INDEX(Data!$B$2:$B$5000,$M484),"")</f>
        <v>Davinci Spice Chai 750ml</v>
      </c>
      <c r="C484" s="7" t="str" cm="1">
        <f t="array" ref="C484">IFERROR(INDEX(Data!$C$2:$C$5000,$M484),"")</f>
        <v>BTL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732</v>
      </c>
    </row>
    <row r="485" spans="1:13" x14ac:dyDescent="0.25">
      <c r="A485" s="7" t="str" cm="1">
        <f t="array" ref="A485">IFERROR(INDEX(Data!$A$2:$A$5000,$M485),IF(ROW()=2,"No data",""))</f>
        <v>PQW0001</v>
      </c>
      <c r="B485" s="7" t="str" cm="1">
        <f t="array" ref="B485">IFERROR(INDEX(Data!$B$2:$B$5000,$M485),"")</f>
        <v>IQF Mixed Berries 10Kg/Ctn</v>
      </c>
      <c r="C485" s="7" t="str" cm="1">
        <f t="array" ref="C485">IFERROR(INDEX(Data!$C$2:$C$5000,$M485),"")</f>
        <v>KTN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733</v>
      </c>
    </row>
    <row r="486" spans="1:13" x14ac:dyDescent="0.25">
      <c r="A486" s="7" t="str" cm="1">
        <f t="array" ref="A486">IFERROR(INDEX(Data!$A$2:$A$5000,$M486),IF(ROW()=2,"No data",""))</f>
        <v>PQW0002</v>
      </c>
      <c r="B486" s="7" t="str" cm="1">
        <f t="array" ref="B486">IFERROR(INDEX(Data!$B$2:$B$5000,$M486),"")</f>
        <v>IQF Mixed Vegetables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734</v>
      </c>
    </row>
    <row r="487" spans="1:13" x14ac:dyDescent="0.25">
      <c r="A487" s="7" t="str" cm="1">
        <f t="array" ref="A487">IFERROR(INDEX(Data!$A$2:$A$5000,$M487),IF(ROW()=2,"No data",""))</f>
        <v>PQW0003</v>
      </c>
      <c r="B487" s="7" t="str" cm="1">
        <f t="array" ref="B487">IFERROR(INDEX(Data!$B$2:$B$5000,$M487),"")</f>
        <v>IQF Blueberry Grade A 10Kg/Ctn</v>
      </c>
      <c r="C487" s="7" t="str" cm="1">
        <f t="array" ref="C487">IFERROR(INDEX(Data!$C$2:$C$5000,$M487),"")</f>
        <v>KTN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735</v>
      </c>
    </row>
    <row r="488" spans="1:13" x14ac:dyDescent="0.25">
      <c r="A488" s="7" t="str" cm="1">
        <f t="array" ref="A488">IFERROR(INDEX(Data!$A$2:$A$5000,$M488),IF(ROW()=2,"No data",""))</f>
        <v>PQW0005</v>
      </c>
      <c r="B488" s="7" t="str" cm="1">
        <f t="array" ref="B488">IFERROR(INDEX(Data!$B$2:$B$5000,$M488),"")</f>
        <v>IQF Mixed Berries 10Kg/Ctn (500gr/pack)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737</v>
      </c>
    </row>
    <row r="489" spans="1:13" x14ac:dyDescent="0.25">
      <c r="A489" s="7" t="str" cm="1">
        <f t="array" ref="A489">IFERROR(INDEX(Data!$A$2:$A$5000,$M489),IF(ROW()=2,"No data",""))</f>
        <v>PQW0006</v>
      </c>
      <c r="B489" s="7" t="str" cm="1">
        <f t="array" ref="B489">IFERROR(INDEX(Data!$B$2:$B$5000,$M489),"")</f>
        <v>IQF Mixed Vegetables 10Kg/Ctn (500gr/pack)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738</v>
      </c>
    </row>
    <row r="490" spans="1:13" x14ac:dyDescent="0.25">
      <c r="A490" s="7" t="str" cm="1">
        <f t="array" ref="A490">IFERROR(INDEX(Data!$A$2:$A$5000,$M490),IF(ROW()=2,"No data",""))</f>
        <v>PQW0007</v>
      </c>
      <c r="B490" s="7" t="str" cm="1">
        <f t="array" ref="B490">IFERROR(INDEX(Data!$B$2:$B$5000,$M490),"")</f>
        <v>IQF Blueberry Grade A 10Kg/Ctn (500gr/pack)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739</v>
      </c>
    </row>
    <row r="491" spans="1:13" x14ac:dyDescent="0.25">
      <c r="A491" s="7" t="str" cm="1">
        <f t="array" ref="A491">IFERROR(INDEX(Data!$A$2:$A$5000,$M491),IF(ROW()=2,"No data",""))</f>
        <v>PQW0008</v>
      </c>
      <c r="B491" s="7" t="str" cm="1">
        <f t="array" ref="B491">IFERROR(INDEX(Data!$B$2:$B$5000,$M491),"")</f>
        <v>IQF White Onion Whole 10Kg/Ctn KG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740</v>
      </c>
    </row>
    <row r="492" spans="1:13" x14ac:dyDescent="0.25">
      <c r="A492" s="7" t="str" cm="1">
        <f t="array" ref="A492">IFERROR(INDEX(Data!$A$2:$A$5000,$M492),IF(ROW()=2,"No data",""))</f>
        <v>PQW0009</v>
      </c>
      <c r="B492" s="7" t="str" cm="1">
        <f t="array" ref="B492">IFERROR(INDEX(Data!$B$2:$B$5000,$M492),"")</f>
        <v>IQF Green Peas 10Kg/Ctn</v>
      </c>
      <c r="C492" s="7" t="str" cm="1">
        <f t="array" ref="C492">IFERROR(INDEX(Data!$C$2:$C$5000,$M492),"")</f>
        <v>KTN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741</v>
      </c>
    </row>
    <row r="493" spans="1:13" x14ac:dyDescent="0.25">
      <c r="A493" s="7" t="str" cm="1">
        <f t="array" ref="A493">IFERROR(INDEX(Data!$A$2:$A$5000,$M493),IF(ROW()=2,"No data",""))</f>
        <v>PQW0011</v>
      </c>
      <c r="B493" s="7" t="str" cm="1">
        <f t="array" ref="B493">IFERROR(INDEX(Data!$B$2:$B$5000,$M493),"")</f>
        <v>IQF Green Peas 500 Gr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743</v>
      </c>
    </row>
    <row r="494" spans="1:13" x14ac:dyDescent="0.25">
      <c r="A494" s="7" t="str" cm="1">
        <f t="array" ref="A494">IFERROR(INDEX(Data!$A$2:$A$5000,$M494),IF(ROW()=2,"No data",""))</f>
        <v>PQW0013</v>
      </c>
      <c r="B494" s="7" t="str" cm="1">
        <f t="array" ref="B494">IFERROR(INDEX(Data!$B$2:$B$5000,$M494),"")</f>
        <v>IQF FF Shoestring 250 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1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1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745</v>
      </c>
    </row>
    <row r="495" spans="1:13" x14ac:dyDescent="0.25">
      <c r="A495" s="7" t="str" cm="1">
        <f t="array" ref="A495">IFERROR(INDEX(Data!$A$2:$A$5000,$M495),IF(ROW()=2,"No data",""))</f>
        <v>PSF0001</v>
      </c>
      <c r="B495" s="7" t="str" cm="1">
        <f t="array" ref="B495">IFERROR(INDEX(Data!$B$2:$B$5000,$M495),"")</f>
        <v>Tepung Tali Emas @1Kg - Sample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746</v>
      </c>
    </row>
    <row r="496" spans="1:13" x14ac:dyDescent="0.25">
      <c r="A496" s="7" t="str" cm="1">
        <f t="array" ref="A496">IFERROR(INDEX(Data!$A$2:$A$5000,$M496),IF(ROW()=2,"No data",""))</f>
        <v>PSI0001</v>
      </c>
      <c r="B496" s="7" t="str" cm="1">
        <f t="array" ref="B496">IFERROR(INDEX(Data!$B$2:$B$5000,$M496),"")</f>
        <v>Blue Ribbon 1/4" SS @250Gr-Sample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747</v>
      </c>
    </row>
    <row r="497" spans="1:13" x14ac:dyDescent="0.25">
      <c r="A497" s="7" t="str" cm="1">
        <f t="array" ref="A497">IFERROR(INDEX(Data!$A$2:$A$5000,$M497),IF(ROW()=2,"No data",""))</f>
        <v>PSI0002</v>
      </c>
      <c r="B497" s="7" t="str" cm="1">
        <f t="array" ref="B497">IFERROR(INDEX(Data!$B$2:$B$5000,$M497),"")</f>
        <v>Seasoned JR Buffalos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748</v>
      </c>
    </row>
    <row r="498" spans="1:13" x14ac:dyDescent="0.25">
      <c r="A498" s="7" t="str" cm="1">
        <f t="array" ref="A498">IFERROR(INDEX(Data!$A$2:$A$5000,$M498),IF(ROW()=2,"No data",""))</f>
        <v>PSI0003</v>
      </c>
      <c r="B498" s="7" t="str" cm="1">
        <f t="array" ref="B498">IFERROR(INDEX(Data!$B$2:$B$5000,$M498),"")</f>
        <v>Seasoned Savory Wedge @250gr-Sample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749</v>
      </c>
    </row>
    <row r="499" spans="1:13" x14ac:dyDescent="0.25">
      <c r="A499" s="7" t="str" cm="1">
        <f t="array" ref="A499">IFERROR(INDEX(Data!$A$2:$A$5000,$M499),IF(ROW()=2,"No data",""))</f>
        <v>PSI0005</v>
      </c>
      <c r="B499" s="7" t="str" cm="1">
        <f t="array" ref="B499">IFERROR(INDEX(Data!$B$2:$B$5000,$M499),"")</f>
        <v>Select Recipe Chunks 6/6 - Skn @250Gr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750</v>
      </c>
    </row>
    <row r="500" spans="1:13" x14ac:dyDescent="0.25">
      <c r="A500" s="7" t="str" cm="1">
        <f t="array" ref="A500">IFERROR(INDEX(Data!$A$2:$A$5000,$M500),IF(ROW()=2,"No data",""))</f>
        <v>PSI0006</v>
      </c>
      <c r="B500" s="7" t="str" cm="1">
        <f t="array" ref="B500">IFERROR(INDEX(Data!$B$2:$B$5000,$M500),"")</f>
        <v>Select Recipe Fries 1/4" SS 6/4.5 @250Gr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751</v>
      </c>
    </row>
    <row r="501" spans="1:13" x14ac:dyDescent="0.25">
      <c r="A501" s="7" t="str" cm="1">
        <f t="array" ref="A501">IFERROR(INDEX(Data!$A$2:$A$5000,$M501),IF(ROW()=2,"No data",""))</f>
        <v>PSI0009</v>
      </c>
      <c r="B501" s="7" t="str" cm="1">
        <f t="array" ref="B501">IFERROR(INDEX(Data!$B$2:$B$5000,$M501),"")</f>
        <v>Simplot Blue Ribbon SC @250Gr-Sample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752</v>
      </c>
    </row>
    <row r="502" spans="1:13" x14ac:dyDescent="0.25">
      <c r="A502" s="7" t="str" cm="1">
        <f t="array" ref="A502">IFERROR(INDEX(Data!$A$2:$A$5000,$M502),IF(ROW()=2,"No data",""))</f>
        <v>PSI0010</v>
      </c>
      <c r="B502" s="7" t="str" cm="1">
        <f t="array" ref="B502">IFERROR(INDEX(Data!$B$2:$B$5000,$M502),"")</f>
        <v>Traditional Form Tiny Triangle 6/5 @250Gr - 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753</v>
      </c>
    </row>
    <row r="503" spans="1:13" x14ac:dyDescent="0.25">
      <c r="A503" s="7" t="str" cm="1">
        <f t="array" ref="A503">IFERROR(INDEX(Data!$A$2:$A$5000,$M503),IF(ROW()=2,"No data",""))</f>
        <v>PSI0011</v>
      </c>
      <c r="B503" s="7" t="str" cm="1">
        <f t="array" ref="B503">IFERROR(INDEX(Data!$B$2:$B$5000,$M503),"")</f>
        <v>Simplot SeasonedCrisp Savory Loops 250Gr-Sample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754</v>
      </c>
    </row>
    <row r="504" spans="1:13" x14ac:dyDescent="0.25">
      <c r="A504" s="7" t="str" cm="1">
        <f t="array" ref="A504">IFERROR(INDEX(Data!$A$2:$A$5000,$M504),IF(ROW()=2,"No data",""))</f>
        <v>PSI0012</v>
      </c>
      <c r="B504" s="7" t="str" cm="1">
        <f t="array" ref="B504">IFERROR(INDEX(Data!$B$2:$B$5000,$M504),"")</f>
        <v>Simplot SeasonedCrisp Savory Loops (1 Pack=2.266Kg)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755</v>
      </c>
    </row>
    <row r="505" spans="1:13" x14ac:dyDescent="0.25">
      <c r="A505" s="7" t="str" cm="1">
        <f t="array" ref="A505">IFERROR(INDEX(Data!$A$2:$A$5000,$M505),IF(ROW()=2,"No data",""))</f>
        <v>PSI0013</v>
      </c>
      <c r="B505" s="7" t="str" cm="1">
        <f t="array" ref="B505">IFERROR(INDEX(Data!$B$2:$B$5000,$M505),"")</f>
        <v>Simplot Harvest Fresh Avocado Pulp 450Gr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756</v>
      </c>
    </row>
    <row r="506" spans="1:13" x14ac:dyDescent="0.25">
      <c r="A506" s="7" t="str" cm="1">
        <f t="array" ref="A506">IFERROR(INDEX(Data!$A$2:$A$5000,$M506),IF(ROW()=2,"No data",""))</f>
        <v>PSI0014</v>
      </c>
      <c r="B506" s="7" t="str" cm="1">
        <f t="array" ref="B506">IFERROR(INDEX(Data!$B$2:$B$5000,$M506),"")</f>
        <v>Simplot Conquest Straight Cut 250Gr - Sample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757</v>
      </c>
    </row>
    <row r="507" spans="1:13" x14ac:dyDescent="0.25">
      <c r="A507" s="7" t="str" cm="1">
        <f t="array" ref="A507">IFERROR(INDEX(Data!$A$2:$A$5000,$M507),IF(ROW()=2,"No data",""))</f>
        <v>PSI0015</v>
      </c>
      <c r="B507" s="7" t="str" cm="1">
        <f t="array" ref="B507">IFERROR(INDEX(Data!$B$2:$B$5000,$M507),"")</f>
        <v>Simplot Conquest Straight Cut (2.26/Pack)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758</v>
      </c>
    </row>
    <row r="508" spans="1:13" x14ac:dyDescent="0.25">
      <c r="A508" s="7" t="str" cm="1">
        <f t="array" ref="A508">IFERROR(INDEX(Data!$A$2:$A$5000,$M508),IF(ROW()=2,"No data",""))</f>
        <v>PSJ0002</v>
      </c>
      <c r="B508" s="7" t="str" cm="1">
        <f t="array" ref="B508">IFERROR(INDEX(Data!$B$2:$B$5000,$M508),"")</f>
        <v>Mamas Bacon Premium Sliced 500Gr/Pack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759</v>
      </c>
    </row>
    <row r="509" spans="1:13" x14ac:dyDescent="0.25">
      <c r="A509" s="7" t="str" cm="1">
        <f t="array" ref="A509">IFERROR(INDEX(Data!$A$2:$A$5000,$M509),IF(ROW()=2,"No data",""))</f>
        <v>PSJ0003</v>
      </c>
      <c r="B509" s="7" t="str" cm="1">
        <f t="array" ref="B509">IFERROR(INDEX(Data!$B$2:$B$5000,$M509),"")</f>
        <v>Mamas beechwood Smoked Spek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760</v>
      </c>
    </row>
    <row r="510" spans="1:13" x14ac:dyDescent="0.25">
      <c r="A510" s="7" t="str" cm="1">
        <f t="array" ref="A510">IFERROR(INDEX(Data!$A$2:$A$5000,$M510),IF(ROW()=2,"No data",""))</f>
        <v>PSJ0004</v>
      </c>
      <c r="B510" s="7" t="str" cm="1">
        <f t="array" ref="B510">IFERROR(INDEX(Data!$B$2:$B$5000,$M510),"")</f>
        <v>Mamas Italian Mortadella (1Kg/Pack)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761</v>
      </c>
    </row>
    <row r="511" spans="1:13" x14ac:dyDescent="0.25">
      <c r="A511" s="7" t="str" cm="1">
        <f t="array" ref="A511">IFERROR(INDEX(Data!$A$2:$A$5000,$M511),IF(ROW()=2,"No data",""))</f>
        <v>PSJ0005</v>
      </c>
      <c r="B511" s="7" t="str" cm="1">
        <f t="array" ref="B511">IFERROR(INDEX(Data!$B$2:$B$5000,$M511),"")</f>
        <v>Mamas Air Dried Pork Belly (1Kg/Pack)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762</v>
      </c>
    </row>
    <row r="512" spans="1:13" x14ac:dyDescent="0.25">
      <c r="A512" s="7" t="str" cm="1">
        <f t="array" ref="A512">IFERROR(INDEX(Data!$A$2:$A$5000,$M512),IF(ROW()=2,"No data",""))</f>
        <v>PSJ0006</v>
      </c>
      <c r="B512" s="7" t="str" cm="1">
        <f t="array" ref="B512">IFERROR(INDEX(Data!$B$2:$B$5000,$M512),"")</f>
        <v>Golden Duck Whole 2.5-2.6Kg/Pcs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763</v>
      </c>
    </row>
    <row r="513" spans="1:13" x14ac:dyDescent="0.25">
      <c r="A513" s="7" t="str" cm="1">
        <f t="array" ref="A513">IFERROR(INDEX(Data!$A$2:$A$5000,$M513),IF(ROW()=2,"No data",""))</f>
        <v>PSJ0007</v>
      </c>
      <c r="B513" s="7" t="str" cm="1">
        <f t="array" ref="B513">IFERROR(INDEX(Data!$B$2:$B$5000,$M513),"")</f>
        <v>Mamas Jamon Serrano Ham (4Kg/Pcs)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764</v>
      </c>
    </row>
    <row r="514" spans="1:13" x14ac:dyDescent="0.25">
      <c r="A514" s="7" t="str" cm="1">
        <f t="array" ref="A514">IFERROR(INDEX(Data!$A$2:$A$5000,$M514),IF(ROW()=2,"No data",""))</f>
        <v>PSJ0008</v>
      </c>
      <c r="B514" s="7" t="str" cm="1">
        <f t="array" ref="B514">IFERROR(INDEX(Data!$B$2:$B$5000,$M514),"")</f>
        <v>Belly Skinless Premium (2.5Kg/Pack) - 200gr Sample</v>
      </c>
      <c r="C514" s="7" t="str" cm="1">
        <f t="array" ref="C514">IFERROR(INDEX(Data!$C$2:$C$5000,$M514),"")</f>
        <v>PACK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765</v>
      </c>
    </row>
    <row r="515" spans="1:13" x14ac:dyDescent="0.25">
      <c r="A515" s="7" t="str" cm="1">
        <f t="array" ref="A515">IFERROR(INDEX(Data!$A$2:$A$5000,$M515),IF(ROW()=2,"No data",""))</f>
        <v>PSJ0009</v>
      </c>
      <c r="B515" s="7" t="str" cm="1">
        <f t="array" ref="B515">IFERROR(INDEX(Data!$B$2:$B$5000,$M515),"")</f>
        <v>MAMAS BELLY RIND ON SB OUT (SKIN ON) 3-5KG/PACK - Sample 200gr</v>
      </c>
      <c r="C515" s="7" t="str" cm="1">
        <f t="array" ref="C515">IFERROR(INDEX(Data!$C$2:$C$5000,$M515),"")</f>
        <v>PACK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766</v>
      </c>
    </row>
    <row r="516" spans="1:13" x14ac:dyDescent="0.25">
      <c r="A516" s="7" t="str" cm="1">
        <f t="array" ref="A516">IFERROR(INDEX(Data!$A$2:$A$5000,$M516),IF(ROW()=2,"No data",""))</f>
        <v>PSJ0011</v>
      </c>
      <c r="B516" s="7" t="str" cm="1">
        <f t="array" ref="B516">IFERROR(INDEX(Data!$B$2:$B$5000,$M516),"")</f>
        <v>Aust Sirloin -Kilcoy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767</v>
      </c>
    </row>
    <row r="517" spans="1:13" x14ac:dyDescent="0.25">
      <c r="A517" s="7" t="str" cm="1">
        <f t="array" ref="A517">IFERROR(INDEX(Data!$A$2:$A$5000,$M517),IF(ROW()=2,"No data",""))</f>
        <v>PSJ0012</v>
      </c>
      <c r="B517" s="7" t="str" cm="1">
        <f t="array" ref="B517">IFERROR(INDEX(Data!$B$2:$B$5000,$M517),"")</f>
        <v>Chuck Tenderloin Whole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768</v>
      </c>
    </row>
    <row r="518" spans="1:13" x14ac:dyDescent="0.25">
      <c r="A518" s="7" t="str" cm="1">
        <f t="array" ref="A518">IFERROR(INDEX(Data!$A$2:$A$5000,$M518),IF(ROW()=2,"No data",""))</f>
        <v>PSJ0013</v>
      </c>
      <c r="B518" s="7" t="str" cm="1">
        <f t="array" ref="B518">IFERROR(INDEX(Data!$B$2:$B$5000,$M518),"")</f>
        <v>Beef Shortplate Whole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769</v>
      </c>
    </row>
    <row r="519" spans="1:13" x14ac:dyDescent="0.25">
      <c r="A519" s="7" t="str" cm="1">
        <f t="array" ref="A519">IFERROR(INDEX(Data!$A$2:$A$5000,$M519),IF(ROW()=2,"No data",""))</f>
        <v>PSJ0014</v>
      </c>
      <c r="B519" s="7" t="str" cm="1">
        <f t="array" ref="B519">IFERROR(INDEX(Data!$B$2:$B$5000,$M519),"")</f>
        <v>Halal Minced Beef 1Kg/Pack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770</v>
      </c>
    </row>
    <row r="520" spans="1:13" x14ac:dyDescent="0.25">
      <c r="A520" s="7" t="str" cm="1">
        <f t="array" ref="A520">IFERROR(INDEX(Data!$A$2:$A$5000,$M520),IF(ROW()=2,"No data",""))</f>
        <v>PSJ0015</v>
      </c>
      <c r="B520" s="7" t="str" cm="1">
        <f t="array" ref="B520">IFERROR(INDEX(Data!$B$2:$B$5000,$M520),"")</f>
        <v>Swift Sirloin Whole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771</v>
      </c>
    </row>
    <row r="521" spans="1:13" x14ac:dyDescent="0.25">
      <c r="A521" s="7" t="str" cm="1">
        <f t="array" ref="A521">IFERROR(INDEX(Data!$A$2:$A$5000,$M521),IF(ROW()=2,"No data",""))</f>
        <v>PSJ0016</v>
      </c>
      <c r="B521" s="7" t="str" cm="1">
        <f t="array" ref="B521">IFERROR(INDEX(Data!$B$2:$B$5000,$M521),"")</f>
        <v>MAMAS cabanossi 60 Cm 720 Gr (2 Pcs/Pack)</v>
      </c>
      <c r="C521" s="7" t="str" cm="1">
        <f t="array" ref="C521">IFERROR(INDEX(Data!$C$2:$C$5000,$M521),"")</f>
        <v>PACK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772</v>
      </c>
    </row>
    <row r="522" spans="1:13" x14ac:dyDescent="0.25">
      <c r="A522" s="7" t="str" cm="1">
        <f t="array" ref="A522">IFERROR(INDEX(Data!$A$2:$A$5000,$M522),IF(ROW()=2,"No data",""))</f>
        <v>PSJ0017</v>
      </c>
      <c r="B522" s="7" t="str" cm="1">
        <f t="array" ref="B522">IFERROR(INDEX(Data!$B$2:$B$5000,$M522),"")</f>
        <v>Pork Spare Ribs</v>
      </c>
      <c r="C522" s="7" t="str" cm="1">
        <f t="array" ref="C522">IFERROR(INDEX(Data!$C$2:$C$5000,$M522),"")</f>
        <v>KG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773</v>
      </c>
    </row>
    <row r="523" spans="1:13" x14ac:dyDescent="0.25">
      <c r="A523" s="7" t="str" cm="1">
        <f t="array" ref="A523">IFERROR(INDEX(Data!$A$2:$A$5000,$M523),IF(ROW()=2,"No data",""))</f>
        <v>PSJ0018</v>
      </c>
      <c r="B523" s="7" t="str" cm="1">
        <f t="array" ref="B523">IFERROR(INDEX(Data!$B$2:$B$5000,$M523),"")</f>
        <v>Mamas Baby Back Rib 1.5 kg (2pcs/pack)</v>
      </c>
      <c r="C523" s="7" t="str" cm="1">
        <f t="array" ref="C523">IFERROR(INDEX(Data!$C$2:$C$5000,$M523),"")</f>
        <v>KG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774</v>
      </c>
    </row>
    <row r="524" spans="1:13" x14ac:dyDescent="0.25">
      <c r="A524" s="7" t="str" cm="1">
        <f t="array" ref="A524">IFERROR(INDEX(Data!$A$2:$A$5000,$M524),IF(ROW()=2,"No data",""))</f>
        <v>PSJ0026</v>
      </c>
      <c r="B524" s="7" t="str" cm="1">
        <f t="array" ref="B524">IFERROR(INDEX(Data!$B$2:$B$5000,$M524),"")</f>
        <v>Samcan Babi Tanpa Kulit</v>
      </c>
      <c r="C524" s="7" t="str" cm="1">
        <f t="array" ref="C524">IFERROR(INDEX(Data!$C$2:$C$5000,$M524),"")</f>
        <v>KG</v>
      </c>
      <c r="D524" s="8" cm="1">
        <f t="array" ref="D524">IFERROR(INDEX(Data!$D$2:$D$5000,$M524),"")</f>
        <v>0</v>
      </c>
      <c r="E524" s="8" cm="1">
        <f t="array" ref="E524">IFERROR(INDEX(Data!$E$2:$E$5000,$M524),"")</f>
        <v>499.86950000000002</v>
      </c>
      <c r="F524" s="8" cm="1">
        <f t="array" ref="F524">IFERROR(INDEX(Data!$F$2:$F$5000,$M524),"")</f>
        <v>347.58949999999999</v>
      </c>
      <c r="G524" s="8" cm="1">
        <f t="array" ref="G524">IFERROR(INDEX(Data!$G$2:$G$5000,$M524),"")</f>
        <v>477.87</v>
      </c>
      <c r="H524" s="8" cm="1">
        <f t="array" ref="H524">IFERROR(INDEX(Data!$H$2:$H$5000,$M524),"")</f>
        <v>441.77629999999999</v>
      </c>
      <c r="I524" s="8" cm="1">
        <f t="array" ref="I524">IFERROR(INDEX(Data!$J$2:$J$5000,$M524),"")</f>
        <v>0</v>
      </c>
      <c r="J524" s="8" cm="1">
        <f t="array" ref="J524">IFERROR(INDEX(Data!$N$2:$N$5000,$M524),"")</f>
        <v>100.3899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782</v>
      </c>
    </row>
    <row r="525" spans="1:13" x14ac:dyDescent="0.25">
      <c r="A525" s="7" t="str" cm="1">
        <f t="array" ref="A525">IFERROR(INDEX(Data!$A$2:$A$5000,$M525),IF(ROW()=2,"No data",""))</f>
        <v>PSJ0032</v>
      </c>
      <c r="B525" s="7" t="str" cm="1">
        <f t="array" ref="B525">IFERROR(INDEX(Data!$B$2:$B$5000,$M525),"")</f>
        <v>Selecta Pork Belly Skin On</v>
      </c>
      <c r="C525" s="7" t="str" cm="1">
        <f t="array" ref="C525">IFERROR(INDEX(Data!$C$2:$C$5000,$M525),"")</f>
        <v>KG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346.0299</v>
      </c>
      <c r="G525" s="8" cm="1">
        <f t="array" ref="G525">IFERROR(INDEX(Data!$G$2:$G$5000,$M525),"")</f>
        <v>652.01859999999999</v>
      </c>
      <c r="H525" s="8" cm="1">
        <f t="array" ref="H525">IFERROR(INDEX(Data!$H$2:$H$5000,$M525),"")</f>
        <v>499.02420000000001</v>
      </c>
      <c r="I525" s="8" cm="1">
        <f t="array" ref="I525">IFERROR(INDEX(Data!$J$2:$J$5000,$M525),"")</f>
        <v>0</v>
      </c>
      <c r="J525" s="8" cm="1">
        <f t="array" ref="J525">IFERROR(INDEX(Data!$N$2:$N$5000,$M525),"")</f>
        <v>24.68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785</v>
      </c>
    </row>
    <row r="526" spans="1:13" x14ac:dyDescent="0.25">
      <c r="A526" s="7" t="str" cm="1">
        <f t="array" ref="A526">IFERROR(INDEX(Data!$A$2:$A$5000,$M526),IF(ROW()=2,"No data",""))</f>
        <v>PTS0001</v>
      </c>
      <c r="B526" s="7" t="str" cm="1">
        <f t="array" ref="B526">IFERROR(INDEX(Data!$B$2:$B$5000,$M526),"")</f>
        <v>Dolomia Sparkling 750Ml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792</v>
      </c>
    </row>
    <row r="527" spans="1:13" x14ac:dyDescent="0.25">
      <c r="A527" s="7" t="str" cm="1">
        <f t="array" ref="A527">IFERROR(INDEX(Data!$A$2:$A$5000,$M527),IF(ROW()=2,"No data",""))</f>
        <v>PTS0002</v>
      </c>
      <c r="B527" s="7" t="str" cm="1">
        <f t="array" ref="B527">IFERROR(INDEX(Data!$B$2:$B$5000,$M527),"")</f>
        <v>Dolomia Sparkling 330ml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793</v>
      </c>
    </row>
    <row r="528" spans="1:13" x14ac:dyDescent="0.25">
      <c r="A528" s="7" t="str" cm="1">
        <f t="array" ref="A528">IFERROR(INDEX(Data!$A$2:$A$5000,$M528),IF(ROW()=2,"No data",""))</f>
        <v>PTS0006</v>
      </c>
      <c r="B528" s="7" t="str" cm="1">
        <f t="array" ref="B528">IFERROR(INDEX(Data!$B$2:$B$5000,$M528),"")</f>
        <v>Dolomia Still 750ml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794</v>
      </c>
    </row>
    <row r="529" spans="1:13" x14ac:dyDescent="0.25">
      <c r="A529" s="7" t="str" cm="1">
        <f t="array" ref="A529">IFERROR(INDEX(Data!$A$2:$A$5000,$M529),IF(ROW()=2,"No data",""))</f>
        <v>PTS0007</v>
      </c>
      <c r="B529" s="7" t="str" cm="1">
        <f t="array" ref="B529">IFERROR(INDEX(Data!$B$2:$B$5000,$M529),"")</f>
        <v>Dolomia Still 330ml</v>
      </c>
      <c r="C529" s="7" t="str" cm="1">
        <f t="array" ref="C529">IFERROR(INDEX(Data!$C$2:$C$5000,$M529),"")</f>
        <v>BTL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795</v>
      </c>
    </row>
    <row r="530" spans="1:13" x14ac:dyDescent="0.25">
      <c r="A530" s="7" t="str" cm="1">
        <f t="array" ref="A530">IFERROR(INDEX(Data!$A$2:$A$5000,$M530),IF(ROW()=2,"No data",""))</f>
        <v>PTS0008</v>
      </c>
      <c r="B530" s="7" t="str" cm="1">
        <f t="array" ref="B530">IFERROR(INDEX(Data!$B$2:$B$5000,$M530),"")</f>
        <v>Dolomia Still 500ml PET</v>
      </c>
      <c r="C530" s="7" t="str" cm="1">
        <f t="array" ref="C530">IFERROR(INDEX(Data!$C$2:$C$5000,$M530),"")</f>
        <v>BTL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796</v>
      </c>
    </row>
    <row r="531" spans="1:13" x14ac:dyDescent="0.25">
      <c r="A531" s="7" t="str" cm="1">
        <f t="array" ref="A531">IFERROR(INDEX(Data!$A$2:$A$5000,$M531),IF(ROW()=2,"No data",""))</f>
        <v>PTS0009</v>
      </c>
      <c r="B531" s="7" t="str" cm="1">
        <f t="array" ref="B531">IFERROR(INDEX(Data!$B$2:$B$5000,$M531),"")</f>
        <v>Dolomia Still 1L PET</v>
      </c>
      <c r="C531" s="7" t="str" cm="1">
        <f t="array" ref="C531">IFERROR(INDEX(Data!$C$2:$C$5000,$M531),"")</f>
        <v>BTL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797</v>
      </c>
    </row>
    <row r="532" spans="1:13" x14ac:dyDescent="0.25">
      <c r="A532" s="7" t="str" cm="1">
        <f t="array" ref="A532">IFERROR(INDEX(Data!$A$2:$A$5000,$M532),IF(ROW()=2,"No data",""))</f>
        <v>PTW0001</v>
      </c>
      <c r="B532" s="7" t="str" cm="1">
        <f t="array" ref="B532">IFERROR(INDEX(Data!$B$2:$B$5000,$M532),"")</f>
        <v>Canned Whole Peeled Tomato 2.85Kg/Tin</v>
      </c>
      <c r="C532" s="7" t="str" cm="1">
        <f t="array" ref="C532">IFERROR(INDEX(Data!$C$2:$C$5000,$M532),"")</f>
        <v>TIN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798</v>
      </c>
    </row>
    <row r="533" spans="1:13" x14ac:dyDescent="0.25">
      <c r="A533" s="7" t="str" cm="1">
        <f t="array" ref="A533">IFERROR(INDEX(Data!$A$2:$A$5000,$M533),IF(ROW()=2,"No data",""))</f>
        <v>PTW0002</v>
      </c>
      <c r="B533" s="7" t="str" cm="1">
        <f t="array" ref="B533">IFERROR(INDEX(Data!$B$2:$B$5000,$M533),"")</f>
        <v>Canned Tomato Paste 3Kg/Tin</v>
      </c>
      <c r="C533" s="7" t="str" cm="1">
        <f t="array" ref="C533">IFERROR(INDEX(Data!$C$2:$C$5000,$M533),"")</f>
        <v>TIN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799</v>
      </c>
    </row>
    <row r="534" spans="1:13" x14ac:dyDescent="0.25">
      <c r="A534" s="7" t="str" cm="1">
        <f t="array" ref="A534">IFERROR(INDEX(Data!$A$2:$A$5000,$M534),IF(ROW()=2,"No data",""))</f>
        <v>PVB0001</v>
      </c>
      <c r="B534" s="7" t="str" cm="1">
        <f t="array" ref="B534">IFERROR(INDEX(Data!$B$2:$B$5000,$M534),"")</f>
        <v>SLICER GL30 230/50/1 RED (BKRGLGB50100000B0R)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800</v>
      </c>
    </row>
    <row r="535" spans="1:13" x14ac:dyDescent="0.25">
      <c r="A535" s="7" t="str" cm="1">
        <f t="array" ref="A535">IFERROR(INDEX(Data!$A$2:$A$5000,$M535),IF(ROW()=2,"No data",""))</f>
        <v>PVB0002</v>
      </c>
      <c r="B535" s="7" t="str" cm="1">
        <f t="array" ref="B535">IFERROR(INDEX(Data!$B$2:$B$5000,$M535),"")</f>
        <v>VACCUM MAC INOX BV 400/20 230V 50HZ (BKBV40200100000000)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801</v>
      </c>
    </row>
    <row r="536" spans="1:13" x14ac:dyDescent="0.25">
      <c r="A536" s="7" t="str" cm="1">
        <f t="array" ref="A536">IFERROR(INDEX(Data!$A$2:$A$5000,$M536),IF(ROW()=2,"No data",""))</f>
        <v>PVB0005</v>
      </c>
      <c r="B536" s="7" t="str" cm="1">
        <f t="array" ref="B536">IFERROR(INDEX(Data!$B$2:$B$5000,$M536),"")</f>
        <v>BONE SAW BS+2400F THREE-PHASE (BB+DF2HC00000)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804</v>
      </c>
    </row>
    <row r="537" spans="1:13" x14ac:dyDescent="0.25">
      <c r="A537" s="7" t="str" cm="1">
        <f t="array" ref="A537">IFERROR(INDEX(Data!$A$2:$A$5000,$M537),IF(ROW()=2,"No data",""))</f>
        <v>PVB0006</v>
      </c>
      <c r="B537" s="7" t="str" cm="1">
        <f t="array" ref="B537">IFERROR(INDEX(Data!$B$2:$B$5000,$M537),"")</f>
        <v>BMM 42F HP7 TF+PS+P PED INOX SF (BMMDF2MA000000)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805</v>
      </c>
    </row>
    <row r="538" spans="1:13" x14ac:dyDescent="0.25">
      <c r="A538" s="7" t="str" cm="1">
        <f t="array" ref="A538">IFERROR(INDEX(Data!$A$2:$A$5000,$M538),IF(ROW()=2,"No data",""))</f>
        <v>PVB0007</v>
      </c>
      <c r="B538" s="7" t="str" cm="1">
        <f t="array" ref="B538">IFERROR(INDEX(Data!$B$2:$B$5000,$M538),"")</f>
        <v>PATTY MACHINE BT 10 (BKXBBT100000000000)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806</v>
      </c>
    </row>
    <row r="539" spans="1:13" x14ac:dyDescent="0.25">
      <c r="A539" s="7" t="str" cm="1">
        <f t="array" ref="A539">IFERROR(INDEX(Data!$A$2:$A$5000,$M539),IF(ROW()=2,"No data",""))</f>
        <v>PVB0009</v>
      </c>
      <c r="B539" s="7" t="str" cm="1">
        <f t="array" ref="B539">IFERROR(INDEX(Data!$B$2:$B$5000,$M539),"")</f>
        <v>SLICER XS30 230V-50HZ-1PH RED (BKPXSGB50100000B0R)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808</v>
      </c>
    </row>
    <row r="540" spans="1:13" x14ac:dyDescent="0.25">
      <c r="A540" s="7" t="str" cm="1">
        <f t="array" ref="A540">IFERROR(INDEX(Data!$A$2:$A$5000,$M540),IF(ROW()=2,"No data",""))</f>
        <v>PVB0010</v>
      </c>
      <c r="B540" s="7" t="str" cm="1">
        <f t="array" ref="B540">IFERROR(INDEX(Data!$B$2:$B$5000,$M540),"")</f>
        <v>SSSTRITACARNE BMM42 F 400V50HZ+PED (BMMCF2JA00000)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809</v>
      </c>
    </row>
    <row r="541" spans="1:13" x14ac:dyDescent="0.25">
      <c r="A541" s="7" t="str" cm="1">
        <f t="array" ref="A541">IFERROR(INDEX(Data!$A$2:$A$5000,$M541),IF(ROW()=2,"No data",""))</f>
        <v>PVB0011</v>
      </c>
      <c r="B541" s="7" t="str" cm="1">
        <f t="array" ref="B541">IFERROR(INDEX(Data!$B$2:$B$5000,$M541),"")</f>
        <v>Belt TB2 310/6 12MM (220/250) (KS0GF1117.RC)</v>
      </c>
      <c r="C541" s="7" t="str" cm="1">
        <f t="array" ref="C541">IFERROR(INDEX(Data!$C$2:$C$5000,$M541),"")</f>
        <v>PCS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810</v>
      </c>
    </row>
    <row r="542" spans="1:13" x14ac:dyDescent="0.25">
      <c r="A542" s="7" t="str" cm="1">
        <f t="array" ref="A542">IFERROR(INDEX(Data!$A$2:$A$5000,$M542),IF(ROW()=2,"No data",""))</f>
        <v>PVB0012</v>
      </c>
      <c r="B542" s="7" t="str" cm="1">
        <f t="array" ref="B542">IFERROR(INDEX(Data!$B$2:$B$5000,$M542),"")</f>
        <v>Slicer PEG370G 230/50/1 (BKPLEGGA0100000000)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811</v>
      </c>
    </row>
    <row r="543" spans="1:13" x14ac:dyDescent="0.25">
      <c r="A543" s="7" t="str" cm="1">
        <f t="array" ref="A543">IFERROR(INDEX(Data!$A$2:$A$5000,$M543),IF(ROW()=2,"No data",""))</f>
        <v>PVB0013</v>
      </c>
      <c r="B543" s="7" t="str" cm="1">
        <f t="array" ref="B543">IFERROR(INDEX(Data!$B$2:$B$5000,$M543),"")</f>
        <v>Knives Steriliser U.V.A 16W (02-9299-0130)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812</v>
      </c>
    </row>
    <row r="544" spans="1:13" x14ac:dyDescent="0.25">
      <c r="A544" s="7" t="str" cm="1">
        <f t="array" ref="A544">IFERROR(INDEX(Data!$A$2:$A$5000,$M544),IF(ROW()=2,"No data",""))</f>
        <v>PVB0016</v>
      </c>
      <c r="B544" s="7" t="str" cm="1">
        <f t="array" ref="B544">IFERROR(INDEX(Data!$B$2:$B$5000,$M544),"")</f>
        <v>Horiz Mixer Double Shaft BH+180F 4 (BH+EF2GC00000)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815</v>
      </c>
    </row>
    <row r="545" spans="1:13" x14ac:dyDescent="0.25">
      <c r="A545" s="7" t="str" cm="1">
        <f t="array" ref="A545">IFERROR(INDEX(Data!$A$2:$A$5000,$M545),IF(ROW()=2,"No data",""))</f>
        <v>PVB0018</v>
      </c>
      <c r="B545" s="7" t="str" cm="1">
        <f t="array" ref="B545">IFERROR(INDEX(Data!$B$2:$B$5000,$M545),"")</f>
        <v>SLICER XS30 230V-50Hz-1Ph (BKPXSGB50100000000)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817</v>
      </c>
    </row>
    <row r="546" spans="1:13" x14ac:dyDescent="0.25">
      <c r="A546" s="7" t="str" cm="1">
        <f t="array" ref="A546">IFERROR(INDEX(Data!$A$2:$A$5000,$M546),IF(ROW()=2,"No data",""))</f>
        <v>PVB0021</v>
      </c>
      <c r="B546" s="7" t="str" cm="1">
        <f t="array" ref="B546">IFERROR(INDEX(Data!$B$2:$B$5000,$M546),"")</f>
        <v>KNIFE MOD. 32 (C5221.RC)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820</v>
      </c>
    </row>
    <row r="547" spans="1:13" x14ac:dyDescent="0.25">
      <c r="A547" s="7" t="str" cm="1">
        <f t="array" ref="A547">IFERROR(INDEX(Data!$A$2:$A$5000,$M547),IF(ROW()=2,"No data",""))</f>
        <v>PVB0022</v>
      </c>
      <c r="B547" s="7" t="str" cm="1">
        <f t="array" ref="B547">IFERROR(INDEX(Data!$B$2:$B$5000,$M547),"")</f>
        <v>PLATE 32 D.100 4.5 (P4103.RC)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821</v>
      </c>
    </row>
    <row r="548" spans="1:13" x14ac:dyDescent="0.25">
      <c r="A548" s="7" t="str" cm="1">
        <f t="array" ref="A548">IFERROR(INDEX(Data!$A$2:$A$5000,$M548),IF(ROW()=2,"No data",""))</f>
        <v>PVB0023</v>
      </c>
      <c r="B548" s="7" t="str" cm="1">
        <f t="array" ref="B548">IFERROR(INDEX(Data!$B$2:$B$5000,$M548),"")</f>
        <v>COLTELLO 42 X SALDOBRASATO (BFE1534000S.RC)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1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822</v>
      </c>
    </row>
    <row r="549" spans="1:13" x14ac:dyDescent="0.25">
      <c r="A549" s="7" t="str" cm="1">
        <f t="array" ref="A549">IFERROR(INDEX(Data!$A$2:$A$5000,$M549),IF(ROW()=2,"No data",""))</f>
        <v>PVB0024</v>
      </c>
      <c r="B549" s="7" t="str" cm="1">
        <f t="array" ref="B549">IFERROR(INDEX(Data!$B$2:$B$5000,$M549),"")</f>
        <v>PIASTRA 42 IX FORO 4.5 X SALDOB 2CH (BFE153404512S.RC)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1</v>
      </c>
      <c r="G549" s="8" cm="1">
        <f t="array" ref="G549">IFERROR(INDEX(Data!$G$2:$G$5000,$M549),"")</f>
        <v>0</v>
      </c>
      <c r="H549" s="8" cm="1">
        <f t="array" ref="H549">IFERROR(INDEX(Data!$H$2:$H$5000,$M549),"")</f>
        <v>1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823</v>
      </c>
    </row>
    <row r="550" spans="1:13" x14ac:dyDescent="0.25">
      <c r="A550" s="7" t="str" cm="1">
        <f t="array" ref="A550">IFERROR(INDEX(Data!$A$2:$A$5000,$M550),IF(ROW()=2,"No data",""))</f>
        <v>PVB0025</v>
      </c>
      <c r="B550" s="7" t="str" cm="1">
        <f t="array" ref="B550">IFERROR(INDEX(Data!$B$2:$B$5000,$M550),"")</f>
        <v>BLADE-SAW HARDENED H16-COND DA 10 (BFE151840U16.RC)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824</v>
      </c>
    </row>
    <row r="551" spans="1:13" x14ac:dyDescent="0.25">
      <c r="A551" s="7" t="str" cm="1">
        <f t="array" ref="A551">IFERROR(INDEX(Data!$A$2:$A$5000,$M551),IF(ROW()=2,"No data",""))</f>
        <v>PVB0026</v>
      </c>
      <c r="B551" s="7" t="str" cm="1">
        <f t="array" ref="B551">IFERROR(INDEX(Data!$B$2:$B$5000,$M551),"")</f>
        <v>BLADE SAW 2400HARDENED H16-CONF10 (BFE152400U16.RC)</v>
      </c>
      <c r="C551" s="7" t="str" cm="1">
        <f t="array" ref="C551">IFERROR(INDEX(Data!$C$2:$C$5000,$M551),"")</f>
        <v>KTN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825</v>
      </c>
    </row>
    <row r="552" spans="1:13" x14ac:dyDescent="0.25">
      <c r="A552" s="7" t="str" cm="1">
        <f t="array" ref="A552">IFERROR(INDEX(Data!$A$2:$A$5000,$M552),IF(ROW()=2,"No data",""))</f>
        <v>PVB0027</v>
      </c>
      <c r="B552" s="7" t="str" cm="1">
        <f t="array" ref="B552">IFERROR(INDEX(Data!$B$2:$B$5000,$M552),"")</f>
        <v>FLYWHEEL SLICER B3 RED (BKB30VC500000000FR)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826</v>
      </c>
    </row>
    <row r="553" spans="1:13" x14ac:dyDescent="0.25">
      <c r="A553" s="7" t="str" cm="1">
        <f t="array" ref="A553">IFERROR(INDEX(Data!$A$2:$A$5000,$M553),IF(ROW()=2,"No data",""))</f>
        <v>PVB0028</v>
      </c>
      <c r="B553" s="7" t="str" cm="1">
        <f t="array" ref="B553">IFERROR(INDEX(Data!$B$2:$B$5000,$M553),"")</f>
        <v>STAND FOR RED FLYWHEEL (BERKEL-STAND)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827</v>
      </c>
    </row>
    <row r="554" spans="1:13" x14ac:dyDescent="0.25">
      <c r="A554" s="7" t="str" cm="1">
        <f t="array" ref="A554">IFERROR(INDEX(Data!$A$2:$A$5000,$M554),IF(ROW()=2,"No data",""))</f>
        <v>PVB0029</v>
      </c>
      <c r="B554" s="7" t="str" cm="1">
        <f t="array" ref="B554">IFERROR(INDEX(Data!$B$2:$B$5000,$M554),"")</f>
        <v>VOLANO DURMAST CUTTING BOARD (TAG000FACVO)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828</v>
      </c>
    </row>
    <row r="555" spans="1:13" x14ac:dyDescent="0.25">
      <c r="A555" s="7" t="str" cm="1">
        <f t="array" ref="A555">IFERROR(INDEX(Data!$A$2:$A$5000,$M555),IF(ROW()=2,"No data",""))</f>
        <v>PVB0030</v>
      </c>
      <c r="B555" s="7" t="str" cm="1">
        <f t="array" ref="B555">IFERROR(INDEX(Data!$B$2:$B$5000,$M555),"")</f>
        <v>COLD CUT TONGS BERKEL (360VCE099)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829</v>
      </c>
    </row>
    <row r="556" spans="1:13" x14ac:dyDescent="0.25">
      <c r="A556" s="7" t="str" cm="1">
        <f t="array" ref="A556">IFERROR(INDEX(Data!$A$2:$A$5000,$M556),IF(ROW()=2,"No data",""))</f>
        <v>PVB0032</v>
      </c>
      <c r="B556" s="7" t="str" cm="1">
        <f t="array" ref="B556">IFERROR(INDEX(Data!$B$2:$B$5000,$M556),"")</f>
        <v>Magnetic Knife Holder Red (AKT1KH00RRGB)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830</v>
      </c>
    </row>
    <row r="557" spans="1:13" x14ac:dyDescent="0.25">
      <c r="A557" s="7" t="str" cm="1">
        <f t="array" ref="A557">IFERROR(INDEX(Data!$A$2:$A$5000,$M557),IF(ROW()=2,"No data",""))</f>
        <v>PVB0033</v>
      </c>
      <c r="B557" s="7" t="str" cm="1">
        <f t="array" ref="B557">IFERROR(INDEX(Data!$B$2:$B$5000,$M557),"")</f>
        <v>Magnetic Knife Holder Black (AKT1KH000RBGB)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831</v>
      </c>
    </row>
    <row r="558" spans="1:13" x14ac:dyDescent="0.25">
      <c r="A558" s="7" t="str" cm="1">
        <f t="array" ref="A558">IFERROR(INDEX(Data!$A$2:$A$5000,$M558),IF(ROW()=2,"No data",""))</f>
        <v>PVB0034</v>
      </c>
      <c r="B558" s="7" t="str" cm="1">
        <f t="array" ref="B558">IFERROR(INDEX(Data!$B$2:$B$5000,$M558),"")</f>
        <v>Salumlere Essential Kit (AKTFW05GB)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832</v>
      </c>
    </row>
    <row r="559" spans="1:13" x14ac:dyDescent="0.25">
      <c r="A559" s="7" t="str" cm="1">
        <f t="array" ref="A559">IFERROR(INDEX(Data!$A$2:$A$5000,$M559),IF(ROW()=2,"No data",""))</f>
        <v>PVB0035</v>
      </c>
      <c r="B559" s="7" t="str" cm="1">
        <f t="array" ref="B559">IFERROR(INDEX(Data!$B$2:$B$5000,$M559),"")</f>
        <v>Adhoc Black Glossy Steak 11 Cm (KAD6ST11SRBBL)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833</v>
      </c>
    </row>
    <row r="560" spans="1:13" x14ac:dyDescent="0.25">
      <c r="A560" s="7" t="str" cm="1">
        <f t="array" ref="A560">IFERROR(INDEX(Data!$A$2:$A$5000,$M560),IF(ROW()=2,"No data",""))</f>
        <v>PVB0036</v>
      </c>
      <c r="B560" s="7" t="str" cm="1">
        <f t="array" ref="B560">IFERROR(INDEX(Data!$B$2:$B$5000,$M560),"")</f>
        <v>Elegance Salmon Knife 26 Cm Red (KEP1SN26SRRBL)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834</v>
      </c>
    </row>
    <row r="561" spans="1:13" x14ac:dyDescent="0.25">
      <c r="A561" s="7" t="str" cm="1">
        <f t="array" ref="A561">IFERROR(INDEX(Data!$A$2:$A$5000,$M561),IF(ROW()=2,"No data",""))</f>
        <v>PVB0037</v>
      </c>
      <c r="B561" s="7" t="str" cm="1">
        <f t="array" ref="B561">IFERROR(INDEX(Data!$B$2:$B$5000,$M561),"")</f>
        <v>Elegance Fillet Knife 21 Cm Red (KEP1F121SRRBL)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835</v>
      </c>
    </row>
    <row r="562" spans="1:13" x14ac:dyDescent="0.25">
      <c r="A562" s="7" t="str" cm="1">
        <f t="array" ref="A562">IFERROR(INDEX(Data!$A$2:$A$5000,$M562),IF(ROW()=2,"No data",""))</f>
        <v>PVB0038</v>
      </c>
      <c r="B562" s="7" t="str" cm="1">
        <f t="array" ref="B562">IFERROR(INDEX(Data!$B$2:$B$5000,$M562),"")</f>
        <v>Elegance Chefs Knife 20 Cm Red (KEP1CO20SRRBL)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836</v>
      </c>
    </row>
    <row r="563" spans="1:13" x14ac:dyDescent="0.25">
      <c r="A563" s="7" t="str" cm="1">
        <f t="array" ref="A563">IFERROR(INDEX(Data!$A$2:$A$5000,$M563),IF(ROW()=2,"No data",""))</f>
        <v>PVB0039</v>
      </c>
      <c r="B563" s="7" t="str" cm="1">
        <f t="array" ref="B563">IFERROR(INDEX(Data!$B$2:$B$5000,$M563),"")</f>
        <v>Elegance Chefs Knife 16 Cm Red (KEP1CO16SRRBL)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837</v>
      </c>
    </row>
    <row r="564" spans="1:13" x14ac:dyDescent="0.25">
      <c r="A564" s="7" t="str" cm="1">
        <f t="array" ref="A564">IFERROR(INDEX(Data!$A$2:$A$5000,$M564),IF(ROW()=2,"No data",""))</f>
        <v>PVB0040</v>
      </c>
      <c r="B564" s="7" t="str" cm="1">
        <f t="array" ref="B564">IFERROR(INDEX(Data!$B$2:$B$5000,$M564),"")</f>
        <v>Elegance Bread Knife 22 Cm Red (KEP1BR22SRRBL)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838</v>
      </c>
    </row>
    <row r="565" spans="1:13" x14ac:dyDescent="0.25">
      <c r="A565" s="7" t="str" cm="1">
        <f t="array" ref="A565">IFERROR(INDEX(Data!$A$2:$A$5000,$M565),IF(ROW()=2,"No data",""))</f>
        <v>PVB0041</v>
      </c>
      <c r="B565" s="7" t="str" cm="1">
        <f t="array" ref="B565">IFERROR(INDEX(Data!$B$2:$B$5000,$M565),"")</f>
        <v>Elegance Santoku Knife 18 Cm Red (KEP1SA18SRRBL)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839</v>
      </c>
    </row>
    <row r="566" spans="1:13" x14ac:dyDescent="0.25">
      <c r="A566" s="7" t="str" cm="1">
        <f t="array" ref="A566">IFERROR(INDEX(Data!$A$2:$A$5000,$M566),IF(ROW()=2,"No data",""))</f>
        <v>PVB0042</v>
      </c>
      <c r="B566" s="7" t="str" cm="1">
        <f t="array" ref="B566">IFERROR(INDEX(Data!$B$2:$B$5000,$M566),"")</f>
        <v>Elegance Boning Knife 16 Cm Red (KEP1BO16SRRBL)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840</v>
      </c>
    </row>
    <row r="567" spans="1:13" x14ac:dyDescent="0.25">
      <c r="A567" s="7" t="str" cm="1">
        <f t="array" ref="A567">IFERROR(INDEX(Data!$A$2:$A$5000,$M567),IF(ROW()=2,"No data",""))</f>
        <v>PVB0043</v>
      </c>
      <c r="B567" s="7" t="str" cm="1">
        <f t="array" ref="B567">IFERROR(INDEX(Data!$B$2:$B$5000,$M567),"")</f>
        <v>Elegance Paring Knife 11 Cm Red (KEP1PA11SRRBL)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841</v>
      </c>
    </row>
    <row r="568" spans="1:13" x14ac:dyDescent="0.25">
      <c r="A568" s="7" t="str" cm="1">
        <f t="array" ref="A568">IFERROR(INDEX(Data!$A$2:$A$5000,$M568),IF(ROW()=2,"No data",""))</f>
        <v>PVB0044</v>
      </c>
      <c r="B568" s="7" t="str" cm="1">
        <f t="array" ref="B568">IFERROR(INDEX(Data!$B$2:$B$5000,$M568),"")</f>
        <v>Elegance Curved Paring Knife 7 Cm Red (KEP1PC07SRRBL)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842</v>
      </c>
    </row>
    <row r="569" spans="1:13" x14ac:dyDescent="0.25">
      <c r="A569" s="7" t="str" cm="1">
        <f t="array" ref="A569">IFERROR(INDEX(Data!$A$2:$A$5000,$M569),IF(ROW()=2,"No data",""))</f>
        <v>PVB0045</v>
      </c>
      <c r="B569" s="7" t="str" cm="1">
        <f t="array" ref="B569">IFERROR(INDEX(Data!$B$2:$B$5000,$M569),"")</f>
        <v>Elegance Honing Steel 20 Cm Red (KEP1SH20SRRBL)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843</v>
      </c>
    </row>
    <row r="570" spans="1:13" x14ac:dyDescent="0.25">
      <c r="A570" s="7" t="str" cm="1">
        <f t="array" ref="A570">IFERROR(INDEX(Data!$A$2:$A$5000,$M570),IF(ROW()=2,"No data",""))</f>
        <v>PVB0046</v>
      </c>
      <c r="B570" s="7" t="str" cm="1">
        <f t="array" ref="B570">IFERROR(INDEX(Data!$B$2:$B$5000,$M570),"")</f>
        <v>Elegance Carving Pork 18 Cm Red (KEP1CF18SRRBL)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844</v>
      </c>
    </row>
    <row r="571" spans="1:13" x14ac:dyDescent="0.25">
      <c r="A571" s="7" t="str" cm="1">
        <f t="array" ref="A571">IFERROR(INDEX(Data!$A$2:$A$5000,$M571),IF(ROW()=2,"No data",""))</f>
        <v>PVB0047</v>
      </c>
      <c r="B571" s="7" t="str" cm="1">
        <f t="array" ref="B571">IFERROR(INDEX(Data!$B$2:$B$5000,$M571),"")</f>
        <v>Elegance Roast Beef Set Of 3 Pleces (KEP3RS00SRRGB)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845</v>
      </c>
    </row>
    <row r="572" spans="1:13" x14ac:dyDescent="0.25">
      <c r="A572" s="7" t="str" cm="1">
        <f t="array" ref="A572">IFERROR(INDEX(Data!$A$2:$A$5000,$M572),IF(ROW()=2,"No data",""))</f>
        <v>PVB0048</v>
      </c>
      <c r="B572" s="7" t="str" cm="1">
        <f t="array" ref="B572">IFERROR(INDEX(Data!$B$2:$B$5000,$M572),"")</f>
        <v>Elegance Ham Set 3 Knives Red (KEP3HS00SRRGB)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846</v>
      </c>
    </row>
    <row r="573" spans="1:13" x14ac:dyDescent="0.25">
      <c r="A573" s="7" t="str" cm="1">
        <f t="array" ref="A573">IFERROR(INDEX(Data!$A$2:$A$5000,$M573),IF(ROW()=2,"No data",""))</f>
        <v>PVB0051</v>
      </c>
      <c r="B573" s="7" t="str" cm="1">
        <f t="array" ref="B573">IFERROR(INDEX(Data!$B$2:$B$5000,$M573),"")</f>
        <v>Slicer PEG315G 230/50/1 (BKPLEGGL0100000000)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848</v>
      </c>
    </row>
    <row r="574" spans="1:13" x14ac:dyDescent="0.25">
      <c r="A574" s="7" t="str" cm="1">
        <f t="array" ref="A574">IFERROR(INDEX(Data!$A$2:$A$5000,$M574),IF(ROW()=2,"No data",""))</f>
        <v>PVB0061</v>
      </c>
      <c r="B574" s="7" t="str" cm="1">
        <f t="array" ref="B574">IFERROR(INDEX(Data!$B$2:$B$5000,$M574),"")</f>
        <v>Berkel Switch-Interruttore (KSXSG1632.RC)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1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1</v>
      </c>
      <c r="I574" s="8" cm="1">
        <f t="array" ref="I574">IFERROR(INDEX(Data!$J$2:$J$5000,$M574),"")</f>
        <v>0</v>
      </c>
      <c r="J574" s="8" cm="1">
        <f t="array" ref="J574">IFERROR(INDEX(Data!$N$2:$N$5000,$M574),"")</f>
        <v>2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851</v>
      </c>
    </row>
    <row r="575" spans="1:13" x14ac:dyDescent="0.25">
      <c r="A575" s="7" t="str" cm="1">
        <f t="array" ref="A575">IFERROR(INDEX(Data!$A$2:$A$5000,$M575),IF(ROW()=2,"No data",""))</f>
        <v>PVB0065</v>
      </c>
      <c r="B575" s="7" t="str" cm="1">
        <f t="array" ref="B575">IFERROR(INDEX(Data!$B$2:$B$5000,$M575),"")</f>
        <v>SLICER GL30 AUTO 230/50/1 (BKRGAGB50100000000)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853</v>
      </c>
    </row>
    <row r="576" spans="1:13" x14ac:dyDescent="0.25">
      <c r="A576" s="7" t="str" cm="1">
        <f t="array" ref="A576">IFERROR(INDEX(Data!$A$2:$A$5000,$M576),IF(ROW()=2,"No data",""))</f>
        <v>PVB0066</v>
      </c>
      <c r="B576" s="7" t="str" cm="1">
        <f t="array" ref="B576">IFERROR(INDEX(Data!$B$2:$B$5000,$M576),"")</f>
        <v>SLICER XS25 230V-50Hz-1Ph - TG (BKPXSGB201000000T)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854</v>
      </c>
    </row>
    <row r="577" spans="1:13" x14ac:dyDescent="0.25">
      <c r="A577" s="7" t="str" cm="1">
        <f t="array" ref="A577">IFERROR(INDEX(Data!$A$2:$A$5000,$M577),IF(ROW()=2,"No data",""))</f>
        <v>PVB0070</v>
      </c>
      <c r="B577" s="7" t="str" cm="1">
        <f t="array" ref="B577">IFERROR(INDEX(Data!$B$2:$B$5000,$M577),"")</f>
        <v>Berkel BMM42 POLISHED LONG PROPELLER BFE2034531.RC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1</v>
      </c>
      <c r="H577" s="8" cm="1">
        <f t="array" ref="H577">IFERROR(INDEX(Data!$H$2:$H$5000,$M577),"")</f>
        <v>1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855</v>
      </c>
    </row>
    <row r="578" spans="1:13" x14ac:dyDescent="0.25">
      <c r="A578" s="7" t="str" cm="1">
        <f t="array" ref="A578">IFERROR(INDEX(Data!$A$2:$A$5000,$M578),IF(ROW()=2,"No data",""))</f>
        <v>PVB0071</v>
      </c>
      <c r="B578" s="7" t="str" cm="1">
        <f t="array" ref="B578">IFERROR(INDEX(Data!$B$2:$B$5000,$M578),"")</f>
        <v>BERKEL BMM42 PROPELLER PIN BFE2034004.RC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1</v>
      </c>
      <c r="H578" s="8" cm="1">
        <f t="array" ref="H578">IFERROR(INDEX(Data!$H$2:$H$5000,$M578),"")</f>
        <v>1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856</v>
      </c>
    </row>
    <row r="579" spans="1:13" x14ac:dyDescent="0.25">
      <c r="A579" s="7" t="str" cm="1">
        <f t="array" ref="A579">IFERROR(INDEX(Data!$A$2:$A$5000,$M579),IF(ROW()=2,"No data",""))</f>
        <v>PVB0073</v>
      </c>
      <c r="B579" s="7" t="str" cm="1">
        <f t="array" ref="B579">IFERROR(INDEX(Data!$B$2:$B$5000,$M579),"")</f>
        <v>SAUSAGE FILLER MANUAL VERTICAL BF12 (BFMBT00V00000)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857</v>
      </c>
    </row>
    <row r="580" spans="1:13" x14ac:dyDescent="0.25">
      <c r="A580" s="7" t="str" cm="1">
        <f t="array" ref="A580">IFERROR(INDEX(Data!$A$2:$A$5000,$M580),IF(ROW()=2,"No data",""))</f>
        <v>PVB0076</v>
      </c>
      <c r="B580" s="7" t="str" cm="1">
        <f t="array" ref="B580">IFERROR(INDEX(Data!$B$2:$B$5000,$M580),"")</f>
        <v>KIT ICON ALL IN ONE MINI VACUUM (BKICNMV00QVC00000R)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858</v>
      </c>
    </row>
    <row r="581" spans="1:13" x14ac:dyDescent="0.25">
      <c r="A581" s="7" t="str" cm="1">
        <f t="array" ref="A581">IFERROR(INDEX(Data!$A$2:$A$5000,$M581),IF(ROW()=2,"No data",""))</f>
        <v>PVB0077</v>
      </c>
      <c r="B581" s="7" t="str" cm="1">
        <f t="array" ref="B581">IFERROR(INDEX(Data!$B$2:$B$5000,$M581),"")</f>
        <v>HOME LINE PLUS 250 RED EU PLUG (BKHLCGB2010000000R)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859</v>
      </c>
    </row>
    <row r="582" spans="1:13" x14ac:dyDescent="0.25">
      <c r="A582" s="7" t="str" cm="1">
        <f t="array" ref="A582">IFERROR(INDEX(Data!$A$2:$A$5000,$M582),IF(ROW()=2,"No data",""))</f>
        <v>PVB0078</v>
      </c>
      <c r="B582" s="7" t="str" cm="1">
        <f t="array" ref="B582">IFERROR(INDEX(Data!$B$2:$B$5000,$M582),"")</f>
        <v>HL 200/250 CUTTING BOARD WOOD + INOX (TAG003FACAX)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860</v>
      </c>
    </row>
    <row r="583" spans="1:13" x14ac:dyDescent="0.25">
      <c r="A583" s="7" t="str" cm="1">
        <f t="array" ref="A583">IFERROR(INDEX(Data!$A$2:$A$5000,$M583),IF(ROW()=2,"No data",""))</f>
        <v>PVB0079</v>
      </c>
      <c r="B583" s="7" t="str" cm="1">
        <f t="array" ref="B583">IFERROR(INDEX(Data!$B$2:$B$5000,$M583),"")</f>
        <v>BERKEL JACKET MONTEBIANCO HEAVYEL XXL (BKACCCLTGBB2X0000N)</v>
      </c>
      <c r="C583" s="7" t="str" cm="1">
        <f t="array" ref="C583">IFERROR(INDEX(Data!$C$2:$C$5000,$M583),"")</f>
        <v>UNIT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861</v>
      </c>
    </row>
    <row r="584" spans="1:13" x14ac:dyDescent="0.25">
      <c r="A584" s="7" t="str" cm="1">
        <f t="array" ref="A584">IFERROR(INDEX(Data!$A$2:$A$5000,$M584),IF(ROW()=2,"No data",""))</f>
        <v>PVB0080</v>
      </c>
      <c r="B584" s="7" t="str" cm="1">
        <f t="array" ref="B584">IFERROR(INDEX(Data!$B$2:$B$5000,$M584),"")</f>
        <v>BARBECUE SET - BARBECUE SHOVEL AND (AKTBQ02BL)</v>
      </c>
      <c r="C584" s="7" t="str" cm="1">
        <f t="array" ref="C584">IFERROR(INDEX(Data!$C$2:$C$5000,$M584),"")</f>
        <v>UNIT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862</v>
      </c>
    </row>
    <row r="585" spans="1:13" x14ac:dyDescent="0.25">
      <c r="A585" s="7" t="str" cm="1">
        <f t="array" ref="A585">IFERROR(INDEX(Data!$A$2:$A$5000,$M585),IF(ROW()=2,"No data",""))</f>
        <v>PVB0102</v>
      </c>
      <c r="B585" s="7" t="str" cm="1">
        <f t="array" ref="B585">IFERROR(INDEX(Data!$B$2:$B$5000,$M585),"")</f>
        <v>Press Shoulder mesin XS</v>
      </c>
      <c r="C585" s="7" t="str" cm="1">
        <f t="array" ref="C585">IFERROR(INDEX(Data!$C$2:$C$5000,$M585),"")</f>
        <v>UNIT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867</v>
      </c>
    </row>
    <row r="586" spans="1:13" x14ac:dyDescent="0.25">
      <c r="A586" s="7" t="str" cm="1">
        <f t="array" ref="A586">IFERROR(INDEX(Data!$A$2:$A$5000,$M586),IF(ROW()=2,"No data",""))</f>
        <v>SFM007</v>
      </c>
      <c r="B586" s="7" t="str" cm="1">
        <f t="array" ref="B586">IFERROR(INDEX(Data!$B$2:$B$5000,$M586),"")</f>
        <v>Tepung Double Zero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868</v>
      </c>
    </row>
    <row r="587" spans="1:13" x14ac:dyDescent="0.25">
      <c r="A587" s="7" t="str" cm="1">
        <f t="array" ref="A587">IFERROR(INDEX(Data!$A$2:$A$5000,$M587),IF(ROW()=2,"No data",""))</f>
        <v>SFM008</v>
      </c>
      <c r="B587" s="7" t="str" cm="1">
        <f t="array" ref="B587">IFERROR(INDEX(Data!$B$2:$B$5000,$M587),"")</f>
        <v>Tepung Double Zero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869</v>
      </c>
    </row>
    <row r="588" spans="1:13" x14ac:dyDescent="0.25">
      <c r="A588" s="7" t="str" cm="1">
        <f t="array" ref="A588">IFERROR(INDEX(Data!$A$2:$A$5000,$M588),IF(ROW()=2,"No data",""))</f>
        <v>SFM009</v>
      </c>
      <c r="B588" s="7" t="str" cm="1">
        <f t="array" ref="B588">IFERROR(INDEX(Data!$B$2:$B$5000,$M588),"")</f>
        <v>Tepung Hime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870</v>
      </c>
    </row>
    <row r="589" spans="1:13" x14ac:dyDescent="0.25">
      <c r="A589" s="7" t="str" cm="1">
        <f t="array" ref="A589">IFERROR(INDEX(Data!$A$2:$A$5000,$M589),IF(ROW()=2,"No data",""))</f>
        <v>SFM010</v>
      </c>
      <c r="B589" s="7" t="str" cm="1">
        <f t="array" ref="B589">IFERROR(INDEX(Data!$B$2:$B$5000,$M589),"")</f>
        <v>Tepung Hime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871</v>
      </c>
    </row>
    <row r="590" spans="1:13" x14ac:dyDescent="0.25">
      <c r="A590" s="7" t="str" cm="1">
        <f t="array" ref="A590">IFERROR(INDEX(Data!$A$2:$A$5000,$M590),IF(ROW()=2,"No data",""))</f>
        <v>SFM012</v>
      </c>
      <c r="B590" s="7" t="str" cm="1">
        <f t="array" ref="B590">IFERROR(INDEX(Data!$B$2:$B$5000,$M590),"")</f>
        <v>Tepung Japanese Tempura 1 kg/pack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872</v>
      </c>
    </row>
    <row r="591" spans="1:13" x14ac:dyDescent="0.25">
      <c r="A591" s="7" t="str" cm="1">
        <f t="array" ref="A591">IFERROR(INDEX(Data!$A$2:$A$5000,$M591),IF(ROW()=2,"No data",""))</f>
        <v>SFM013</v>
      </c>
      <c r="B591" s="7" t="str" cm="1">
        <f t="array" ref="B591">IFERROR(INDEX(Data!$B$2:$B$5000,$M591),"")</f>
        <v>Tepung Mix Fish n Chips 1 kg/pack (1 Dus = 10 kg)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873</v>
      </c>
    </row>
    <row r="592" spans="1:13" x14ac:dyDescent="0.25">
      <c r="A592" s="7" t="str" cm="1">
        <f t="array" ref="A592">IFERROR(INDEX(Data!$A$2:$A$5000,$M592),IF(ROW()=2,"No data",""))</f>
        <v>SFM018</v>
      </c>
      <c r="B592" s="7" t="str" cm="1">
        <f t="array" ref="B592">IFERROR(INDEX(Data!$B$2:$B$5000,$M592),"")</f>
        <v>Tepung Ninja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874</v>
      </c>
    </row>
    <row r="593" spans="1:13" x14ac:dyDescent="0.25">
      <c r="A593" s="7" t="str" cm="1">
        <f t="array" ref="A593">IFERROR(INDEX(Data!$A$2:$A$5000,$M593),IF(ROW()=2,"No data",""))</f>
        <v>SFM019</v>
      </c>
      <c r="B593" s="7" t="str" cm="1">
        <f t="array" ref="B593">IFERROR(INDEX(Data!$B$2:$B$5000,$M593),"")</f>
        <v>Tepung ninja 1kg/pack (1dus=10kg)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875</v>
      </c>
    </row>
    <row r="594" spans="1:13" x14ac:dyDescent="0.25">
      <c r="A594" s="7" t="str" cm="1">
        <f t="array" ref="A594">IFERROR(INDEX(Data!$A$2:$A$5000,$M594),IF(ROW()=2,"No data",""))</f>
        <v>SFM020</v>
      </c>
      <c r="B594" s="7" t="str" cm="1">
        <f t="array" ref="B594">IFERROR(INDEX(Data!$B$2:$B$5000,$M594),"")</f>
        <v>Tepung Pao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876</v>
      </c>
    </row>
    <row r="595" spans="1:13" x14ac:dyDescent="0.25">
      <c r="A595" s="7" t="str" cm="1">
        <f t="array" ref="A595">IFERROR(INDEX(Data!$A$2:$A$5000,$M595),IF(ROW()=2,"No data",""))</f>
        <v>SFM023</v>
      </c>
      <c r="B595" s="7" t="str" cm="1">
        <f t="array" ref="B595">IFERROR(INDEX(Data!$B$2:$B$5000,$M595),"")</f>
        <v>Tepung Tali Emas New</v>
      </c>
      <c r="C595" s="7" t="str" cm="1">
        <f t="array" ref="C595">IFERROR(INDEX(Data!$C$2:$C$5000,$M595),"")</f>
        <v>SACK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877</v>
      </c>
    </row>
    <row r="596" spans="1:13" x14ac:dyDescent="0.25">
      <c r="A596" s="7" t="str" cm="1">
        <f t="array" ref="A596">IFERROR(INDEX(Data!$A$2:$A$5000,$M596),IF(ROW()=2,"No data",""))</f>
        <v>SFM024</v>
      </c>
      <c r="B596" s="7" t="str" cm="1">
        <f t="array" ref="B596">IFERROR(INDEX(Data!$B$2:$B$5000,$M596),"")</f>
        <v>Tepung Vanilla Sponge Cake 1 kg/pack (1 Dus = 10 kg)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878</v>
      </c>
    </row>
    <row r="597" spans="1:13" x14ac:dyDescent="0.25">
      <c r="A597" s="7" t="str" cm="1">
        <f t="array" ref="A597">IFERROR(INDEX(Data!$A$2:$A$5000,$M597),IF(ROW()=2,"No data",""))</f>
        <v>SFM026</v>
      </c>
      <c r="B597" s="7" t="str" cm="1">
        <f t="array" ref="B597">IFERROR(INDEX(Data!$B$2:$B$5000,$M597),"")</f>
        <v>Tepung Mix Waffle 1 kg/pack (1 Dus = 10 kg)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879</v>
      </c>
    </row>
    <row r="598" spans="1:13" x14ac:dyDescent="0.25">
      <c r="A598" s="7" t="str" cm="1">
        <f t="array" ref="A598">IFERROR(INDEX(Data!$A$2:$A$5000,$M598),IF(ROW()=2,"No data",""))</f>
        <v>SFM027</v>
      </c>
      <c r="B598" s="7" t="str" cm="1">
        <f t="array" ref="B598">IFERROR(INDEX(Data!$B$2:$B$5000,$M598),"")</f>
        <v>Tepung Crispy Ala Kentucky (1 Dus = 10 kg)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880</v>
      </c>
    </row>
    <row r="599" spans="1:13" x14ac:dyDescent="0.25">
      <c r="A599" s="7" t="str" cm="1">
        <f t="array" ref="A599">IFERROR(INDEX(Data!$A$2:$A$5000,$M599),IF(ROW()=2,"No data",""))</f>
        <v>SFM031</v>
      </c>
      <c r="B599" s="7" t="str" cm="1">
        <f t="array" ref="B599">IFERROR(INDEX(Data!$B$2:$B$5000,$M599),"")</f>
        <v>Easymix Battermix JS 221 @25kg/Sak</v>
      </c>
      <c r="C599" s="7" t="str" cm="1">
        <f t="array" ref="C599">IFERROR(INDEX(Data!$C$2:$C$5000,$M599),"")</f>
        <v>SACK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881</v>
      </c>
    </row>
    <row r="600" spans="1:13" x14ac:dyDescent="0.25">
      <c r="A600" s="7" t="str" cm="1">
        <f t="array" ref="A600">IFERROR(INDEX(Data!$A$2:$A$5000,$M600),IF(ROW()=2,"No data",""))</f>
        <v>SFM035</v>
      </c>
      <c r="B600" s="7" t="str" cm="1">
        <f t="array" ref="B600">IFERROR(INDEX(Data!$B$2:$B$5000,$M600),"")</f>
        <v>Easymix Serbaguna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882</v>
      </c>
    </row>
    <row r="601" spans="1:13" x14ac:dyDescent="0.25">
      <c r="A601" s="7" t="str" cm="1">
        <f t="array" ref="A601">IFERROR(INDEX(Data!$A$2:$A$5000,$M601),IF(ROW()=2,"No data",""))</f>
        <v>SFM036</v>
      </c>
      <c r="B601" s="7" t="str" cm="1">
        <f t="array" ref="B601">IFERROR(INDEX(Data!$B$2:$B$5000,$M601),"")</f>
        <v>Easymix Pisang Goreng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883</v>
      </c>
    </row>
    <row r="602" spans="1:13" x14ac:dyDescent="0.25">
      <c r="A602" s="7" t="str" cm="1">
        <f t="array" ref="A602">IFERROR(INDEX(Data!$A$2:$A$5000,$M602),IF(ROW()=2,"No data",""))</f>
        <v>SFM037</v>
      </c>
      <c r="B602" s="7" t="str" cm="1">
        <f t="array" ref="B602">IFERROR(INDEX(Data!$B$2:$B$5000,$M602),"")</f>
        <v>Easymix Pancake @1kg/pack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884</v>
      </c>
    </row>
    <row r="603" spans="1:13" x14ac:dyDescent="0.25">
      <c r="A603" s="7" t="str" cm="1">
        <f t="array" ref="A603">IFERROR(INDEX(Data!$A$2:$A$5000,$M603),IF(ROW()=2,"No data",""))</f>
        <v>SFM043</v>
      </c>
      <c r="B603" s="7" t="str" cm="1">
        <f t="array" ref="B603">IFERROR(INDEX(Data!$B$2:$B$5000,$M603),"")</f>
        <v>Easymix Donut 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885</v>
      </c>
    </row>
    <row r="604" spans="1:13" x14ac:dyDescent="0.25">
      <c r="A604" s="7" t="str" cm="1">
        <f t="array" ref="A604">IFERROR(INDEX(Data!$A$2:$A$5000,$M604),IF(ROW()=2,"No data",""))</f>
        <v>SFM049</v>
      </c>
      <c r="B604" s="7" t="str" cm="1">
        <f t="array" ref="B604">IFERROR(INDEX(Data!$B$2:$B$5000,$M604),"")</f>
        <v>Tepung Yokozuna@1kg/pack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886</v>
      </c>
    </row>
    <row r="605" spans="1:13" x14ac:dyDescent="0.25">
      <c r="A605" s="7" t="str" cm="1">
        <f t="array" ref="A605">IFERROR(INDEX(Data!$A$2:$A$5000,$M605),IF(ROW()=2,"No data",""))</f>
        <v>SFM052</v>
      </c>
      <c r="B605" s="7" t="str" cm="1">
        <f t="array" ref="B605">IFERROR(INDEX(Data!$B$2:$B$5000,$M605),"")</f>
        <v>Inofa Heat Treated Wheat Flour SF 346 @25kg/sack</v>
      </c>
      <c r="C605" s="7" t="str" cm="1">
        <f t="array" ref="C605">IFERROR(INDEX(Data!$C$2:$C$5000,$M605),"")</f>
        <v>SACK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887</v>
      </c>
    </row>
    <row r="606" spans="1:13" x14ac:dyDescent="0.25">
      <c r="A606" s="7" t="str" cm="1">
        <f t="array" ref="A606">IFERROR(INDEX(Data!$A$2:$A$5000,$M606),IF(ROW()=2,"No data",""))</f>
        <v>SFM053</v>
      </c>
      <c r="B606" s="7" t="str" cm="1">
        <f t="array" ref="B606">IFERROR(INDEX(Data!$B$2:$B$5000,$M606),"")</f>
        <v>Inofa Heat Treated Wheat Flour SF 346 @1kg/pack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888</v>
      </c>
    </row>
    <row r="607" spans="1:13" x14ac:dyDescent="0.25">
      <c r="A607" s="7" t="str" cm="1">
        <f t="array" ref="A607">IFERROR(INDEX(Data!$A$2:$A$5000,$M607),IF(ROW()=2,"No data",""))</f>
        <v>SFM054</v>
      </c>
      <c r="B607" s="7" t="str" cm="1">
        <f t="array" ref="B607">IFERROR(INDEX(Data!$B$2:$B$5000,$M607),"")</f>
        <v>Easymix Battermix JS 256 @25kg/Sak</v>
      </c>
      <c r="C607" s="7" t="str" cm="1">
        <f t="array" ref="C607">IFERROR(INDEX(Data!$C$2:$C$5000,$M607),"")</f>
        <v>SACK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889</v>
      </c>
    </row>
    <row r="608" spans="1:13" x14ac:dyDescent="0.25">
      <c r="A608" s="7" t="str" cm="1">
        <f t="array" ref="A608">IFERROR(INDEX(Data!$A$2:$A$5000,$M608),IF(ROW()=2,"No data",""))</f>
        <v>SIMP-0.5-0071179479024</v>
      </c>
      <c r="B608" s="7" t="str" cm="1">
        <f t="array" ref="B608">IFERROR(INDEX(Data!$B$2:$B$5000,$M608),"")</f>
        <v>Seasoned Savory Latice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890</v>
      </c>
    </row>
    <row r="609" spans="1:13" x14ac:dyDescent="0.25">
      <c r="A609" s="7" t="str" cm="1">
        <f t="array" ref="A609">IFERROR(INDEX(Data!$A$2:$A$5000,$M609),IF(ROW()=2,"No data",""))</f>
        <v>SIMP-0.5-10071179259336</v>
      </c>
      <c r="B609" s="7" t="str" cm="1">
        <f t="array" ref="B609">IFERROR(INDEX(Data!$B$2:$B$5000,$M609),"")</f>
        <v>Simplot Blue Ribbon CC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891</v>
      </c>
    </row>
    <row r="610" spans="1:13" x14ac:dyDescent="0.25">
      <c r="A610" s="7" t="str" cm="1">
        <f t="array" ref="A610">IFERROR(INDEX(Data!$A$2:$A$5000,$M610),IF(ROW()=2,"No data",""))</f>
        <v>SIMP-1-10071179259336</v>
      </c>
      <c r="B610" s="7" t="str" cm="1">
        <f t="array" ref="B610">IFERROR(INDEX(Data!$B$2:$B$5000,$M610),"")</f>
        <v>Simplot Blue Ribbon CC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892</v>
      </c>
    </row>
    <row r="611" spans="1:13" x14ac:dyDescent="0.25">
      <c r="A611" s="7" t="str" cm="1">
        <f t="array" ref="A611">IFERROR(INDEX(Data!$A$2:$A$5000,$M611),IF(ROW()=2,"No data",""))</f>
        <v>SIMP-1-10071179479024</v>
      </c>
      <c r="B611" s="7" t="str" cm="1">
        <f t="array" ref="B611">IFERROR(INDEX(Data!$B$2:$B$5000,$M611),"")</f>
        <v>Seasoned Savory Latice @1Kg/Pack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893</v>
      </c>
    </row>
    <row r="612" spans="1:13" x14ac:dyDescent="0.25">
      <c r="A612" s="7" t="str" cm="1">
        <f t="array" ref="A612">IFERROR(INDEX(Data!$A$2:$A$5000,$M612),IF(ROW()=2,"No data",""))</f>
        <v>SIMP-10071179004172</v>
      </c>
      <c r="B612" s="7" t="str" cm="1">
        <f t="array" ref="B612">IFERROR(INDEX(Data!$B$2:$B$5000,$M612),"")</f>
        <v>Seasoned JR Buffalos (1 Ctn=12.24kg)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894</v>
      </c>
    </row>
    <row r="613" spans="1:13" x14ac:dyDescent="0.25">
      <c r="A613" s="7" t="str" cm="1">
        <f t="array" ref="A613">IFERROR(INDEX(Data!$A$2:$A$5000,$M613),IF(ROW()=2,"No data",""))</f>
        <v>SIMP-10071179022473</v>
      </c>
      <c r="B613" s="7" t="str" cm="1">
        <f t="array" ref="B613">IFERROR(INDEX(Data!$B$2:$B$5000,$M613),"")</f>
        <v>Select Recipe Chunks 6/6 - Skn (1 Ctn=16.3Kg)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895</v>
      </c>
    </row>
    <row r="614" spans="1:13" x14ac:dyDescent="0.25">
      <c r="A614" s="7" t="str" cm="1">
        <f t="array" ref="A614">IFERROR(INDEX(Data!$A$2:$A$5000,$M614),IF(ROW()=2,"No data",""))</f>
        <v>SIMP-10071179023920</v>
      </c>
      <c r="B614" s="7" t="str" cm="1">
        <f t="array" ref="B614">IFERROR(INDEX(Data!$B$2:$B$5000,$M614),"")</f>
        <v>Select Recipe Fries 1/4" SS 6/4.5 (1 Ctn=12.2Kg)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896</v>
      </c>
    </row>
    <row r="615" spans="1:13" x14ac:dyDescent="0.25">
      <c r="A615" s="7" t="str" cm="1">
        <f t="array" ref="A615">IFERROR(INDEX(Data!$A$2:$A$5000,$M615),IF(ROW()=2,"No data",""))</f>
        <v>SIMP-10071179023937</v>
      </c>
      <c r="B615" s="7" t="str" cm="1">
        <f t="array" ref="B615">IFERROR(INDEX(Data!$B$2:$B$5000,$M615),"")</f>
        <v>Select Recipe Fries 3/8" SC 6/5 (1 Ctn=13.6Kg)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897</v>
      </c>
    </row>
    <row r="616" spans="1:13" x14ac:dyDescent="0.25">
      <c r="A616" s="7" t="str" cm="1">
        <f t="array" ref="A616">IFERROR(INDEX(Data!$A$2:$A$5000,$M616),IF(ROW()=2,"No data",""))</f>
        <v>SIMP-10071179259312</v>
      </c>
      <c r="B616" s="7" t="str" cm="1">
        <f t="array" ref="B616">IFERROR(INDEX(Data!$B$2:$B$5000,$M616),"")</f>
        <v>Simplot Blue Ribbon SC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898</v>
      </c>
    </row>
    <row r="617" spans="1:13" x14ac:dyDescent="0.25">
      <c r="A617" s="7" t="str" cm="1">
        <f t="array" ref="A617">IFERROR(INDEX(Data!$A$2:$A$5000,$M617),IF(ROW()=2,"No data",""))</f>
        <v>SIMP-10071179259336</v>
      </c>
      <c r="B617" s="7" t="str" cm="1">
        <f t="array" ref="B617">IFERROR(INDEX(Data!$B$2:$B$5000,$M617),"")</f>
        <v>Simplot Blue Ribbon CC (1 Ctn=13.6Kg)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899</v>
      </c>
    </row>
    <row r="618" spans="1:13" x14ac:dyDescent="0.25">
      <c r="A618" s="7" t="str" cm="1">
        <f t="array" ref="A618">IFERROR(INDEX(Data!$A$2:$A$5000,$M618),IF(ROW()=2,"No data",""))</f>
        <v>SIMP-10071179283010</v>
      </c>
      <c r="B618" s="7" t="str" cm="1">
        <f t="array" ref="B618">IFERROR(INDEX(Data!$B$2:$B$5000,$M618),"")</f>
        <v>Traditional Form Tiny Triangle 6/5 (1 Ctn=13.6 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900</v>
      </c>
    </row>
    <row r="619" spans="1:13" x14ac:dyDescent="0.25">
      <c r="A619" s="7" t="str" cm="1">
        <f t="array" ref="A619">IFERROR(INDEX(Data!$A$2:$A$5000,$M619),IF(ROW()=2,"No data",""))</f>
        <v>SIMP-10071179465201</v>
      </c>
      <c r="B619" s="7" t="str" cm="1">
        <f t="array" ref="B619">IFERROR(INDEX(Data!$B$2:$B$5000,$M619),"")</f>
        <v>Blue Ribbon 1/4" SS (1 Ctn=16.3Kg)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901</v>
      </c>
    </row>
    <row r="620" spans="1:13" x14ac:dyDescent="0.25">
      <c r="A620" s="7" t="str" cm="1">
        <f t="array" ref="A620">IFERROR(INDEX(Data!$A$2:$A$5000,$M620),IF(ROW()=2,"No data",""))</f>
        <v>SIMP-10071179470144</v>
      </c>
      <c r="B620" s="7" t="str" cm="1">
        <f t="array" ref="B620">IFERROR(INDEX(Data!$B$2:$B$5000,$M620),"")</f>
        <v>Simplot SeasonedCrisp Savory Loops 13.6Kg/Ctn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902</v>
      </c>
    </row>
    <row r="621" spans="1:13" x14ac:dyDescent="0.25">
      <c r="A621" s="7" t="str" cm="1">
        <f t="array" ref="A621">IFERROR(INDEX(Data!$A$2:$A$5000,$M621),IF(ROW()=2,"No data",""))</f>
        <v>SIMP-10071179478010</v>
      </c>
      <c r="B621" s="7" t="str" cm="1">
        <f t="array" ref="B621">IFERROR(INDEX(Data!$B$2:$B$5000,$M621),"")</f>
        <v>Seasoned Savory Wedge (1 Ctn=13.6Kg)</v>
      </c>
      <c r="C621" s="7" t="str" cm="1">
        <f t="array" ref="C621">IFERROR(INDEX(Data!$C$2:$C$5000,$M621),"")</f>
        <v>KTN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903</v>
      </c>
    </row>
    <row r="622" spans="1:13" x14ac:dyDescent="0.25">
      <c r="A622" s="7" t="str" cm="1">
        <f t="array" ref="A622">IFERROR(INDEX(Data!$A$2:$A$5000,$M622),IF(ROW()=2,"No data",""))</f>
        <v>SIMP-10071179479024</v>
      </c>
      <c r="B622" s="7" t="str" cm="1">
        <f t="array" ref="B622">IFERROR(INDEX(Data!$B$2:$B$5000,$M622),"")</f>
        <v>Seasoned Savory Latice (1 Ctn=12.2Kg)</v>
      </c>
      <c r="C622" s="7" t="str" cm="1">
        <f t="array" ref="C622">IFERROR(INDEX(Data!$C$2:$C$5000,$M622),"")</f>
        <v>KTN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904</v>
      </c>
    </row>
    <row r="623" spans="1:13" x14ac:dyDescent="0.25">
      <c r="A623" s="7" t="str" cm="1">
        <f t="array" ref="A623">IFERROR(INDEX(Data!$A$2:$A$5000,$M623),IF(ROW()=2,"No data",""))</f>
        <v>SIMP-10071179932260</v>
      </c>
      <c r="B623" s="7" t="str" cm="1">
        <f t="array" ref="B623">IFERROR(INDEX(Data!$B$2:$B$5000,$M623),"")</f>
        <v>Simplot Harvest Fresh Avocado Pulp 12/I lb (1 Ctn = 5.44 Kg)</v>
      </c>
      <c r="C623" s="7" t="str" cm="1">
        <f t="array" ref="C623">IFERROR(INDEX(Data!$C$2:$C$5000,$M623),"")</f>
        <v>KTN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905</v>
      </c>
    </row>
    <row r="624" spans="1:13" x14ac:dyDescent="0.25">
      <c r="A624" s="7" t="str" cm="1">
        <f t="array" ref="A624">IFERROR(INDEX(Data!$A$2:$A$5000,$M624),IF(ROW()=2,"No data",""))</f>
        <v>SIMP0.5-10071179004172</v>
      </c>
      <c r="B624" s="7" t="str" cm="1">
        <f t="array" ref="B624">IFERROR(INDEX(Data!$B$2:$B$5000,$M624),"")</f>
        <v>Seasoned JR Buffalos @500gr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906</v>
      </c>
    </row>
    <row r="625" spans="1:13" x14ac:dyDescent="0.25">
      <c r="A625" s="7" t="str" cm="1">
        <f t="array" ref="A625">IFERROR(INDEX(Data!$A$2:$A$5000,$M625),IF(ROW()=2,"No data",""))</f>
        <v>SIMP0.5-10071179022473</v>
      </c>
      <c r="B625" s="7" t="str" cm="1">
        <f t="array" ref="B625">IFERROR(INDEX(Data!$B$2:$B$5000,$M625),"")</f>
        <v>Select Recipe Chunks 6/6 - Skn @500gr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907</v>
      </c>
    </row>
    <row r="626" spans="1:13" x14ac:dyDescent="0.25">
      <c r="A626" s="7" t="str" cm="1">
        <f t="array" ref="A626">IFERROR(INDEX(Data!$A$2:$A$5000,$M626),IF(ROW()=2,"No data",""))</f>
        <v>SIMP0.5-10071179023920</v>
      </c>
      <c r="B626" s="7" t="str" cm="1">
        <f t="array" ref="B626">IFERROR(INDEX(Data!$B$2:$B$5000,$M626),"")</f>
        <v>Select Recipe Fries 1/4" SS 6/4.5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908</v>
      </c>
    </row>
    <row r="627" spans="1:13" x14ac:dyDescent="0.25">
      <c r="A627" s="7" t="str" cm="1">
        <f t="array" ref="A627">IFERROR(INDEX(Data!$A$2:$A$5000,$M627),IF(ROW()=2,"No data",""))</f>
        <v>SIMP0.5-10071179023937</v>
      </c>
      <c r="B627" s="7" t="str" cm="1">
        <f t="array" ref="B627">IFERROR(INDEX(Data!$B$2:$B$5000,$M627),"")</f>
        <v>Select Recipe Fries 3/8" SC 6/5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909</v>
      </c>
    </row>
    <row r="628" spans="1:13" x14ac:dyDescent="0.25">
      <c r="A628" s="7" t="str" cm="1">
        <f t="array" ref="A628">IFERROR(INDEX(Data!$A$2:$A$5000,$M628),IF(ROW()=2,"No data",""))</f>
        <v>SIMP0.5-10071179259312</v>
      </c>
      <c r="B628" s="7" t="str" cm="1">
        <f t="array" ref="B628">IFERROR(INDEX(Data!$B$2:$B$5000,$M628),"")</f>
        <v>Simplot Blue Ribbon SC @500gr/Pack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910</v>
      </c>
    </row>
    <row r="629" spans="1:13" x14ac:dyDescent="0.25">
      <c r="A629" s="7" t="str" cm="1">
        <f t="array" ref="A629">IFERROR(INDEX(Data!$A$2:$A$5000,$M629),IF(ROW()=2,"No data",""))</f>
        <v>SIMP0.5-10071179283010</v>
      </c>
      <c r="B629" s="7" t="str" cm="1">
        <f t="array" ref="B629">IFERROR(INDEX(Data!$B$2:$B$5000,$M629),"")</f>
        <v>Traditional Form Tiny Triangle 6/5 @500gr/pack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911</v>
      </c>
    </row>
    <row r="630" spans="1:13" x14ac:dyDescent="0.25">
      <c r="A630" s="7" t="str" cm="1">
        <f t="array" ref="A630">IFERROR(INDEX(Data!$A$2:$A$5000,$M630),IF(ROW()=2,"No data",""))</f>
        <v>SIMP0.5-10071179465201</v>
      </c>
      <c r="B630" s="7" t="str" cm="1">
        <f t="array" ref="B630">IFERROR(INDEX(Data!$B$2:$B$5000,$M630),"")</f>
        <v>Blue Ribbon 1/4" SS @500gr/pack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912</v>
      </c>
    </row>
    <row r="631" spans="1:13" x14ac:dyDescent="0.25">
      <c r="A631" s="7" t="str" cm="1">
        <f t="array" ref="A631">IFERROR(INDEX(Data!$A$2:$A$5000,$M631),IF(ROW()=2,"No data",""))</f>
        <v>SIMP0.5-10071179478010</v>
      </c>
      <c r="B631" s="7" t="str" cm="1">
        <f t="array" ref="B631">IFERROR(INDEX(Data!$B$2:$B$5000,$M631),"")</f>
        <v>Seasoned Savory Wedge @500g/Pack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913</v>
      </c>
    </row>
    <row r="632" spans="1:13" x14ac:dyDescent="0.25">
      <c r="A632" s="7" t="str" cm="1">
        <f t="array" ref="A632">IFERROR(INDEX(Data!$A$2:$A$5000,$M632),IF(ROW()=2,"No data",""))</f>
        <v>SIMP1-10071179004172</v>
      </c>
      <c r="B632" s="7" t="str" cm="1">
        <f t="array" ref="B632">IFERROR(INDEX(Data!$B$2:$B$5000,$M632),"")</f>
        <v>Seasoned JR Buffalos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914</v>
      </c>
    </row>
    <row r="633" spans="1:13" x14ac:dyDescent="0.25">
      <c r="A633" s="7" t="str" cm="1">
        <f t="array" ref="A633">IFERROR(INDEX(Data!$A$2:$A$5000,$M633),IF(ROW()=2,"No data",""))</f>
        <v>SIMP1-10071179022473</v>
      </c>
      <c r="B633" s="7" t="str" cm="1">
        <f t="array" ref="B633">IFERROR(INDEX(Data!$B$2:$B$5000,$M633),"")</f>
        <v>Select Recipe Chunks 6/6 - Skn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915</v>
      </c>
    </row>
    <row r="634" spans="1:13" x14ac:dyDescent="0.25">
      <c r="A634" s="7" t="str" cm="1">
        <f t="array" ref="A634">IFERROR(INDEX(Data!$A$2:$A$5000,$M634),IF(ROW()=2,"No data",""))</f>
        <v>SIMP1-10071179023920</v>
      </c>
      <c r="B634" s="7" t="str" cm="1">
        <f t="array" ref="B634">IFERROR(INDEX(Data!$B$2:$B$5000,$M634),"")</f>
        <v>Select Recipe Fries 1/4" SS 6/4.5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916</v>
      </c>
    </row>
    <row r="635" spans="1:13" x14ac:dyDescent="0.25">
      <c r="A635" s="7" t="str" cm="1">
        <f t="array" ref="A635">IFERROR(INDEX(Data!$A$2:$A$5000,$M635),IF(ROW()=2,"No data",""))</f>
        <v>SIMP1-10071179023937</v>
      </c>
      <c r="B635" s="7" t="str" cm="1">
        <f t="array" ref="B635">IFERROR(INDEX(Data!$B$2:$B$5000,$M635),"")</f>
        <v>Select Recipe Fries 3/8" SC 6/5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917</v>
      </c>
    </row>
    <row r="636" spans="1:13" x14ac:dyDescent="0.25">
      <c r="A636" s="7" t="str" cm="1">
        <f t="array" ref="A636">IFERROR(INDEX(Data!$A$2:$A$5000,$M636),IF(ROW()=2,"No data",""))</f>
        <v>SIMP1-10071179259312</v>
      </c>
      <c r="B636" s="7" t="str" cm="1">
        <f t="array" ref="B636">IFERROR(INDEX(Data!$B$2:$B$5000,$M636),"")</f>
        <v>Simplot Blue Ribbon SC @1kg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918</v>
      </c>
    </row>
    <row r="637" spans="1:13" x14ac:dyDescent="0.25">
      <c r="A637" s="7" t="str" cm="1">
        <f t="array" ref="A637">IFERROR(INDEX(Data!$A$2:$A$5000,$M637),IF(ROW()=2,"No data",""))</f>
        <v>SIMP1-10071179283010</v>
      </c>
      <c r="B637" s="7" t="str" cm="1">
        <f t="array" ref="B637">IFERROR(INDEX(Data!$B$2:$B$5000,$M637),"")</f>
        <v>Traditional Form Tiny Triangle 6/5 @1kg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919</v>
      </c>
    </row>
    <row r="638" spans="1:13" x14ac:dyDescent="0.25">
      <c r="A638" s="7" t="str" cm="1">
        <f t="array" ref="A638">IFERROR(INDEX(Data!$A$2:$A$5000,$M638),IF(ROW()=2,"No data",""))</f>
        <v>SIMP1-10071179465201</v>
      </c>
      <c r="B638" s="7" t="str" cm="1">
        <f t="array" ref="B638">IFERROR(INDEX(Data!$B$2:$B$5000,$M638),"")</f>
        <v>Blue Ribbon 1/4" SS @1kg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920</v>
      </c>
    </row>
    <row r="639" spans="1:13" x14ac:dyDescent="0.25">
      <c r="A639" s="7" t="str" cm="1">
        <f t="array" ref="A639">IFERROR(INDEX(Data!$A$2:$A$5000,$M639),IF(ROW()=2,"No data",""))</f>
        <v>SIMP1-10071179478010</v>
      </c>
      <c r="B639" s="7" t="str" cm="1">
        <f t="array" ref="B639">IFERROR(INDEX(Data!$B$2:$B$5000,$M639),"")</f>
        <v>Seasoned Savory Wedge @1Kg/Pack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921</v>
      </c>
    </row>
    <row r="640" spans="1:13" x14ac:dyDescent="0.25">
      <c r="A640" s="7" t="str" cm="1">
        <f t="array" ref="A640">IFERROR(INDEX(Data!$A$2:$A$5000,$M640),IF(ROW()=2,"No data",""))</f>
        <v>SIMPB-10071179004172</v>
      </c>
      <c r="B640" s="7" t="str" cm="1">
        <f t="array" ref="B640">IFERROR(INDEX(Data!$B$2:$B$5000,$M640),"")</f>
        <v>Seasoned JR Buffalos (1 Pack=2.04kg)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922</v>
      </c>
    </row>
    <row r="641" spans="1:13" x14ac:dyDescent="0.25">
      <c r="A641" s="7" t="str" cm="1">
        <f t="array" ref="A641">IFERROR(INDEX(Data!$A$2:$A$5000,$M641),IF(ROW()=2,"No data",""))</f>
        <v>SIMPB-10071179022473</v>
      </c>
      <c r="B641" s="7" t="str" cm="1">
        <f t="array" ref="B641">IFERROR(INDEX(Data!$B$2:$B$5000,$M641),"")</f>
        <v>Select Recipe Chunks 6/6 - Skn (1 Kg = 2.7216 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923</v>
      </c>
    </row>
    <row r="642" spans="1:13" x14ac:dyDescent="0.25">
      <c r="A642" s="7" t="str" cm="1">
        <f t="array" ref="A642">IFERROR(INDEX(Data!$A$2:$A$5000,$M642),IF(ROW()=2,"No data",""))</f>
        <v>SIMPB-10071179023920</v>
      </c>
      <c r="B642" s="7" t="str" cm="1">
        <f t="array" ref="B642">IFERROR(INDEX(Data!$B$2:$B$5000,$M642),"")</f>
        <v>Select Recipe Fries 1/4" SS 6/4.5 (1 Pack = 2.033333 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924</v>
      </c>
    </row>
    <row r="643" spans="1:13" x14ac:dyDescent="0.25">
      <c r="A643" s="7" t="str" cm="1">
        <f t="array" ref="A643">IFERROR(INDEX(Data!$A$2:$A$5000,$M643),IF(ROW()=2,"No data",""))</f>
        <v>SIMPB-10071179023937</v>
      </c>
      <c r="B643" s="7" t="str" cm="1">
        <f t="array" ref="B643">IFERROR(INDEX(Data!$B$2:$B$5000,$M643),"")</f>
        <v>Select Recipe Fries 3/8" SC 6/5 (1 Ctn = 2.266666 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925</v>
      </c>
    </row>
    <row r="644" spans="1:13" x14ac:dyDescent="0.25">
      <c r="A644" s="7" t="str" cm="1">
        <f t="array" ref="A644">IFERROR(INDEX(Data!$A$2:$A$5000,$M644),IF(ROW()=2,"No data",""))</f>
        <v>SIMPB-10071179259312</v>
      </c>
      <c r="B644" s="7" t="str" cm="1">
        <f t="array" ref="B644">IFERROR(INDEX(Data!$B$2:$B$5000,$M644),"")</f>
        <v>Simplot Blue Ribbon SC (1 Pack=2.266Kg)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926</v>
      </c>
    </row>
    <row r="645" spans="1:13" x14ac:dyDescent="0.25">
      <c r="A645" s="7" t="str" cm="1">
        <f t="array" ref="A645">IFERROR(INDEX(Data!$A$2:$A$5000,$M645),IF(ROW()=2,"No data",""))</f>
        <v>SIMPB-10071179259336</v>
      </c>
      <c r="B645" s="7" t="str" cm="1">
        <f t="array" ref="B645">IFERROR(INDEX(Data!$B$2:$B$5000,$M645),"")</f>
        <v>Simplot Blue Ribbon CC (1 Pack=2.266Kg)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927</v>
      </c>
    </row>
    <row r="646" spans="1:13" x14ac:dyDescent="0.25">
      <c r="A646" s="7" t="str" cm="1">
        <f t="array" ref="A646">IFERROR(INDEX(Data!$A$2:$A$5000,$M646),IF(ROW()=2,"No data",""))</f>
        <v>SIMPB-10071179283010</v>
      </c>
      <c r="B646" s="7" t="str" cm="1">
        <f t="array" ref="B646">IFERROR(INDEX(Data!$B$2:$B$5000,$M646),"")</f>
        <v>Traditional Form Tiny Triangle 6/5 (1 Pack = 2.26Kg)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928</v>
      </c>
    </row>
    <row r="647" spans="1:13" x14ac:dyDescent="0.25">
      <c r="A647" s="7" t="str" cm="1">
        <f t="array" ref="A647">IFERROR(INDEX(Data!$A$2:$A$5000,$M647),IF(ROW()=2,"No data",""))</f>
        <v>SIMPB-10071179465201</v>
      </c>
      <c r="B647" s="7" t="str" cm="1">
        <f t="array" ref="B647">IFERROR(INDEX(Data!$B$2:$B$5000,$M647),"")</f>
        <v>Blue Ribbon 1/4" SS (1 Pack=2.7216Kg)</v>
      </c>
      <c r="C647" s="7" t="str" cm="1">
        <f t="array" ref="C647">IFERROR(INDEX(Data!$C$2:$C$5000,$M647),"")</f>
        <v>PACK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929</v>
      </c>
    </row>
    <row r="648" spans="1:13" x14ac:dyDescent="0.25">
      <c r="A648" s="7" t="str" cm="1">
        <f t="array" ref="A648">IFERROR(INDEX(Data!$A$2:$A$5000,$M648),IF(ROW()=2,"No data",""))</f>
        <v>SIMPB-10071179478010</v>
      </c>
      <c r="B648" s="7" t="str" cm="1">
        <f t="array" ref="B648">IFERROR(INDEX(Data!$B$2:$B$5000,$M648),"")</f>
        <v>Seasoned Savory Wedge (1 Pack=2.266Kg)</v>
      </c>
      <c r="C648" s="7" t="str" cm="1">
        <f t="array" ref="C648">IFERROR(INDEX(Data!$C$2:$C$5000,$M648),"")</f>
        <v>PACK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930</v>
      </c>
    </row>
    <row r="649" spans="1:13" x14ac:dyDescent="0.25">
      <c r="A649" s="7" t="str" cm="1">
        <f t="array" ref="A649">IFERROR(INDEX(Data!$A$2:$A$5000,$M649),IF(ROW()=2,"No data",""))</f>
        <v>SIMPB-10071179479024</v>
      </c>
      <c r="B649" s="7" t="str" cm="1">
        <f t="array" ref="B649">IFERROR(INDEX(Data!$B$2:$B$5000,$M649),"")</f>
        <v>Seasoned Savory Latice (1 Pack=2.033Kg)</v>
      </c>
      <c r="C649" s="7" t="str" cm="1">
        <f t="array" ref="C649">IFERROR(INDEX(Data!$C$2:$C$5000,$M649),"")</f>
        <v>PACK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931</v>
      </c>
    </row>
    <row r="650" spans="1:13" x14ac:dyDescent="0.25">
      <c r="A650" s="7" t="str" cm="1">
        <f t="array" ref="A650">IFERROR(INDEX(Data!$A$2:$A$5000,$M650),IF(ROW()=2,"No data",""))</f>
        <v>VFR001</v>
      </c>
      <c r="B650" s="7" t="str" cm="1">
        <f t="array" ref="B650">IFERROR(INDEX(Data!$B$2:$B$5000,$M650),"")</f>
        <v>Edamame Asin/SLB Deluxe (500 gr/pack)</v>
      </c>
      <c r="C650" s="7" t="str" cm="1">
        <f t="array" ref="C650">IFERROR(INDEX(Data!$C$2:$C$5000,$M650),"")</f>
        <v>KG</v>
      </c>
      <c r="D650" s="8" cm="1">
        <f t="array" ref="D650">IFERROR(INDEX(Data!$D$2:$D$5000,$M650),"")</f>
        <v>0</v>
      </c>
      <c r="E650" s="8" cm="1">
        <f t="array" ref="E650">IFERROR(INDEX(Data!$E$2:$E$5000,$M650),"")</f>
        <v>0</v>
      </c>
      <c r="F650" s="8" cm="1">
        <f t="array" ref="F650">IFERROR(INDEX(Data!$F$2:$F$5000,$M650),"")</f>
        <v>0</v>
      </c>
      <c r="G650" s="8" cm="1">
        <f t="array" ref="G650">IFERROR(INDEX(Data!$G$2:$G$5000,$M650),"")</f>
        <v>0</v>
      </c>
      <c r="H650" s="8" cm="1">
        <f t="array" ref="H650">IFERROR(INDEX(Data!$H$2:$H$5000,$M650),"")</f>
        <v>0</v>
      </c>
      <c r="I650" s="8" cm="1">
        <f t="array" ref="I650">IFERROR(INDEX(Data!$J$2:$J$5000,$M650),"")</f>
        <v>0</v>
      </c>
      <c r="J650" s="8" cm="1">
        <f t="array" ref="J650">IFERROR(INDEX(Data!$N$2:$N$5000,$M650),"")</f>
        <v>0</v>
      </c>
      <c r="K650" s="8" cm="1">
        <f t="array" ref="K650">IFERROR(INDEX(Data!$P$2:$P$5000,$M650),"")</f>
        <v>0</v>
      </c>
      <c r="M650" s="18" cm="1">
        <f t="array" ref="M650">IFERROR(MATCH(_xlfn.AGGREGATE(14,6,(Data!$D$2:$D$5000-ROW(Data!$D$2:$D$5000)*0.0000001)/(--(Data!$AC$2:$AC$5000)),ROW()-1),(Data!$D$2:$D$5000-ROW(Data!$D$2:$D$5000)*0.0000001)/(--(Data!$AC$2:$AC$5000)),0),"")</f>
        <v>932</v>
      </c>
    </row>
    <row r="651" spans="1:13" x14ac:dyDescent="0.25">
      <c r="A651" s="7" t="str" cm="1">
        <f t="array" ref="A651">IFERROR(INDEX(Data!$A$2:$A$5000,$M651),IF(ROW()=2,"No data",""))</f>
        <v>VFR002</v>
      </c>
      <c r="B651" s="7" t="str" cm="1">
        <f t="array" ref="B651">IFERROR(INDEX(Data!$B$2:$B$5000,$M651),"")</f>
        <v>Edamame Natural/LB Deluxe (500 gr/pack)</v>
      </c>
      <c r="C651" s="7" t="str" cm="1">
        <f t="array" ref="C651">IFERROR(INDEX(Data!$C$2:$C$5000,$M651),"")</f>
        <v>KG</v>
      </c>
      <c r="D651" s="8" cm="1">
        <f t="array" ref="D651">IFERROR(INDEX(Data!$D$2:$D$5000,$M651),"")</f>
        <v>0</v>
      </c>
      <c r="E651" s="8" cm="1">
        <f t="array" ref="E651">IFERROR(INDEX(Data!$E$2:$E$5000,$M651),"")</f>
        <v>0</v>
      </c>
      <c r="F651" s="8" cm="1">
        <f t="array" ref="F651">IFERROR(INDEX(Data!$F$2:$F$5000,$M651),"")</f>
        <v>0</v>
      </c>
      <c r="G651" s="8" cm="1">
        <f t="array" ref="G651">IFERROR(INDEX(Data!$G$2:$G$5000,$M651),"")</f>
        <v>0</v>
      </c>
      <c r="H651" s="8" cm="1">
        <f t="array" ref="H651">IFERROR(INDEX(Data!$H$2:$H$5000,$M651),"")</f>
        <v>0</v>
      </c>
      <c r="I651" s="8" cm="1">
        <f t="array" ref="I651">IFERROR(INDEX(Data!$J$2:$J$5000,$M651),"")</f>
        <v>0</v>
      </c>
      <c r="J651" s="8" cm="1">
        <f t="array" ref="J651">IFERROR(INDEX(Data!$N$2:$N$5000,$M651),"")</f>
        <v>0</v>
      </c>
      <c r="K651" s="8" cm="1">
        <f t="array" ref="K651">IFERROR(INDEX(Data!$P$2:$P$5000,$M651),"")</f>
        <v>0</v>
      </c>
      <c r="M651" cm="1">
        <f t="array" ref="M651">IFERROR(MATCH(_xlfn.AGGREGATE(14,6,(Data!$D$2:$D$5000-ROW(Data!$D$2:$D$5000)*0.0000001)/(--(Data!$AC$2:$AC$5000)),ROW()-1),(Data!$D$2:$D$5000-ROW(Data!$D$2:$D$5000)*0.0000001)/(--(Data!$AC$2:$AC$5000)),0),"")</f>
        <v>933</v>
      </c>
    </row>
    <row r="652" spans="1:13" x14ac:dyDescent="0.25">
      <c r="A652" s="7" t="str" cm="1">
        <f t="array" ref="A652">IFERROR(INDEX(Data!$A$2:$A$5000,$M652),IF(ROW()=2,"No data",""))</f>
        <v>VFR004</v>
      </c>
      <c r="B652" s="7" t="str" cm="1">
        <f t="array" ref="B652">IFERROR(INDEX(Data!$B$2:$B$5000,$M652),"")</f>
        <v>Strawberry Frozen 1 kg</v>
      </c>
      <c r="C652" s="7" t="str" cm="1">
        <f t="array" ref="C652">IFERROR(INDEX(Data!$C$2:$C$5000,$M652),"")</f>
        <v>KG</v>
      </c>
      <c r="D652" s="8" cm="1">
        <f t="array" ref="D652">IFERROR(INDEX(Data!$D$2:$D$5000,$M652),"")</f>
        <v>0</v>
      </c>
      <c r="E652" s="8" cm="1">
        <f t="array" ref="E652">IFERROR(INDEX(Data!$E$2:$E$5000,$M652),"")</f>
        <v>0</v>
      </c>
      <c r="F652" s="8" cm="1">
        <f t="array" ref="F652">IFERROR(INDEX(Data!$F$2:$F$5000,$M652),"")</f>
        <v>0</v>
      </c>
      <c r="G652" s="8" cm="1">
        <f t="array" ref="G652">IFERROR(INDEX(Data!$G$2:$G$5000,$M652),"")</f>
        <v>0</v>
      </c>
      <c r="H652" s="8" cm="1">
        <f t="array" ref="H652">IFERROR(INDEX(Data!$H$2:$H$5000,$M652),"")</f>
        <v>0</v>
      </c>
      <c r="I652" s="8" cm="1">
        <f t="array" ref="I652">IFERROR(INDEX(Data!$J$2:$J$5000,$M652),"")</f>
        <v>0</v>
      </c>
      <c r="J652" s="8" cm="1">
        <f t="array" ref="J652">IFERROR(INDEX(Data!$N$2:$N$5000,$M652),"")</f>
        <v>0</v>
      </c>
      <c r="K652" s="8" cm="1">
        <f t="array" ref="K652">IFERROR(INDEX(Data!$P$2:$P$5000,$M652),"")</f>
        <v>0</v>
      </c>
      <c r="M652" s="18" cm="1">
        <f t="array" ref="M652">IFERROR(MATCH(_xlfn.AGGREGATE(14,6,(Data!$D$2:$D$5000-ROW(Data!$D$2:$D$5000)*0.0000001)/(--(Data!$AC$2:$AC$5000)),ROW()-1),(Data!$D$2:$D$5000-ROW(Data!$D$2:$D$5000)*0.0000001)/(--(Data!$AC$2:$AC$5000)),0),"")</f>
        <v>934</v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2026-10-13T00:51:50Z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