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I(A^JB)/"/>
    </mc:Choice>
  </mc:AlternateContent>
  <xr:revisionPtr revIDLastSave="2" documentId="8_{FAB7F6E5-DD60-4300-A4E8-79031D0B3131}" xr6:coauthVersionLast="47" xr6:coauthVersionMax="47" xr10:uidLastSave="{AB06301D-B9E7-425D-A6FD-FF5F6721829F}"/>
  <bookViews>
    <workbookView xWindow="-120" yWindow="-120" windowWidth="29040" windowHeight="15795" xr2:uid="{00F30E9E-42CD-48CE-A820-D5C566472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P36" i="1"/>
  <c r="O36" i="1"/>
  <c r="R36" i="1" s="1"/>
  <c r="S36" i="1" s="1"/>
  <c r="Q35" i="1"/>
  <c r="P35" i="1"/>
  <c r="O35" i="1"/>
  <c r="R35" i="1" s="1"/>
  <c r="S35" i="1" s="1"/>
  <c r="Q34" i="1"/>
  <c r="P34" i="1"/>
  <c r="O34" i="1"/>
  <c r="R34" i="1" s="1"/>
  <c r="S34" i="1" s="1"/>
  <c r="K23" i="1"/>
  <c r="J23" i="1"/>
  <c r="I23" i="1"/>
  <c r="L23" i="1" s="1"/>
  <c r="K22" i="1"/>
  <c r="J22" i="1"/>
  <c r="I22" i="1"/>
  <c r="L22" i="1" s="1"/>
  <c r="K21" i="1"/>
  <c r="K24" i="1" s="1"/>
  <c r="J21" i="1"/>
  <c r="J24" i="1" s="1"/>
  <c r="I21" i="1"/>
  <c r="L24" i="1" s="1"/>
  <c r="J10" i="1"/>
  <c r="I10" i="1"/>
  <c r="K10" i="1" s="1"/>
  <c r="J9" i="1"/>
  <c r="I9" i="1"/>
  <c r="J8" i="1"/>
  <c r="I8" i="1"/>
  <c r="S37" i="1" l="1"/>
  <c r="I24" i="1"/>
  <c r="L21" i="1"/>
</calcChain>
</file>

<file path=xl/sharedStrings.xml><?xml version="1.0" encoding="utf-8"?>
<sst xmlns="http://schemas.openxmlformats.org/spreadsheetml/2006/main" count="72" uniqueCount="39">
  <si>
    <t>Frecuencias de entrada</t>
  </si>
  <si>
    <t>C1</t>
  </si>
  <si>
    <t>C2</t>
  </si>
  <si>
    <t>M1</t>
  </si>
  <si>
    <t>M2</t>
  </si>
  <si>
    <t>M3</t>
  </si>
  <si>
    <t>P0</t>
  </si>
  <si>
    <t>P1</t>
  </si>
  <si>
    <t>pi</t>
  </si>
  <si>
    <t>Q</t>
  </si>
  <si>
    <t>b1</t>
  </si>
  <si>
    <t>b2</t>
  </si>
  <si>
    <t>b3</t>
  </si>
  <si>
    <t>a1</t>
  </si>
  <si>
    <t>a2</t>
  </si>
  <si>
    <t>a3</t>
  </si>
  <si>
    <t>a4</t>
  </si>
  <si>
    <t>La matriz se lee como: de la entrada a, x% sale como b</t>
  </si>
  <si>
    <t>Capacidad de canal</t>
  </si>
  <si>
    <t>capacidad del carnal</t>
  </si>
  <si>
    <t>Cantidad que se envia en esas condiciones a travez del canal</t>
  </si>
  <si>
    <t>I(A,B)</t>
  </si>
  <si>
    <t>bits/caracter</t>
  </si>
  <si>
    <t>Log2 porque es transmision de datos</t>
  </si>
  <si>
    <t>i=1</t>
  </si>
  <si>
    <t>j=1</t>
  </si>
  <si>
    <t>j=2</t>
  </si>
  <si>
    <t>j=3</t>
  </si>
  <si>
    <t>q11 * log2 ( q11 / ( p1q11 + p2q21 + p3q31) )</t>
  </si>
  <si>
    <t>q12 * log2 ( q12 / ( p1q12 + p2q22 + p3q32) )</t>
  </si>
  <si>
    <t>q13 * log2 ( q13 / ( p1q13 + p2q23 + p3q33) )</t>
  </si>
  <si>
    <t>i=2</t>
  </si>
  <si>
    <t>q21 * log2 ( q21 / ( p1q11 + p2q21 + p3q31) )</t>
  </si>
  <si>
    <t>q22 * log2 ( q22 / ( p1q12 + p2q22 + p3q32) )</t>
  </si>
  <si>
    <t>q23 * log2 ( q23 / ( p1q13 + p2q23 + p3q33) )</t>
  </si>
  <si>
    <t>i=3</t>
  </si>
  <si>
    <t>q31 * log2 ( q31 / ( p1q11 + p2q21 + p3q31) )</t>
  </si>
  <si>
    <t>q32 * log2 ( q22 / ( p1q12 + p2q22 + p3q32) )</t>
  </si>
  <si>
    <t>q33 * log2 ( q33 / ( p1q13 + p2q23 + p3q33)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</si>
</sst>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790575</xdr:colOff>
      <xdr:row>5</xdr:row>
      <xdr:rowOff>200024</xdr:rowOff>
    </xdr:from>
    <xdr:ext cx="5848350" cy="2914651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4CD3CA45-DA1A-4765-9836-62E6FD8FF0A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14385" b="14617"/>
        <a:stretch>
          <a:fillRect/>
        </a:stretch>
      </xdr:blipFill>
      <xdr:spPr>
        <a:xfrm>
          <a:off x="12115800" y="971549"/>
          <a:ext cx="5848350" cy="291465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114300</xdr:colOff>
      <xdr:row>28</xdr:row>
      <xdr:rowOff>47625</xdr:rowOff>
    </xdr:from>
    <xdr:to>
      <xdr:col>6</xdr:col>
      <xdr:colOff>180826</xdr:colOff>
      <xdr:row>39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EEED2-2139-42F1-89CD-F06BF0E757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6" t="10849" r="22412"/>
        <a:stretch>
          <a:fillRect/>
        </a:stretch>
      </xdr:blipFill>
      <xdr:spPr bwMode="auto">
        <a:xfrm>
          <a:off x="114300" y="4619625"/>
          <a:ext cx="4638526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3</xdr:row>
      <xdr:rowOff>47625</xdr:rowOff>
    </xdr:from>
    <xdr:to>
      <xdr:col>5</xdr:col>
      <xdr:colOff>638176</xdr:colOff>
      <xdr:row>16</xdr:row>
      <xdr:rowOff>25149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220A70-264D-4856-9268-D9356944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619125"/>
          <a:ext cx="4391026" cy="2454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0AF3-1349-4C00-8FF7-6F45C4B5A1C6}">
  <dimension ref="A1:U55"/>
  <sheetViews>
    <sheetView tabSelected="1" topLeftCell="A16" workbookViewId="0">
      <selection activeCell="T39" sqref="T39"/>
    </sheetView>
  </sheetViews>
  <sheetFormatPr baseColWidth="10"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 t="s">
        <v>1</v>
      </c>
      <c r="J6" s="1" t="s">
        <v>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 t="s">
        <v>3</v>
      </c>
      <c r="H7" s="3">
        <v>0.3</v>
      </c>
      <c r="I7" s="3">
        <v>0</v>
      </c>
      <c r="J7" s="3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 t="s">
        <v>4</v>
      </c>
      <c r="H8" s="3">
        <v>0.5</v>
      </c>
      <c r="I8" s="3">
        <f>2/3</f>
        <v>0.66666666666666663</v>
      </c>
      <c r="J8" s="3">
        <f>1/3</f>
        <v>0.33333333333333331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 t="s">
        <v>5</v>
      </c>
      <c r="H9" s="3">
        <v>0.2</v>
      </c>
      <c r="I9" s="3">
        <f t="shared" ref="I9:J9" si="0">1/2</f>
        <v>0.5</v>
      </c>
      <c r="J9" s="3">
        <f t="shared" si="0"/>
        <v>0.5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3">
        <f t="shared" ref="I10:J10" si="1">SUMPRODUCT($H7:$H9,I7:I9)</f>
        <v>0.43333333333333335</v>
      </c>
      <c r="J10" s="3">
        <f t="shared" si="1"/>
        <v>0.56666666666666665</v>
      </c>
      <c r="K10" s="3">
        <f>I10+J10</f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 t="s">
        <v>6</v>
      </c>
      <c r="J11" s="1" t="s">
        <v>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4" t="s">
        <v>8</v>
      </c>
      <c r="H15" s="4" t="s">
        <v>9</v>
      </c>
      <c r="I15" s="4" t="s">
        <v>10</v>
      </c>
      <c r="J15" s="4" t="s">
        <v>11</v>
      </c>
      <c r="K15" s="4" t="s">
        <v>12</v>
      </c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4">
        <v>0.4</v>
      </c>
      <c r="H16" s="4" t="s">
        <v>13</v>
      </c>
      <c r="I16" s="4">
        <v>0.94</v>
      </c>
      <c r="J16" s="4">
        <v>0.04</v>
      </c>
      <c r="K16" s="4">
        <v>0.02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4">
        <v>0.5</v>
      </c>
      <c r="H17" s="4" t="s">
        <v>14</v>
      </c>
      <c r="I17" s="4">
        <v>0.01</v>
      </c>
      <c r="J17" s="4">
        <v>0.93</v>
      </c>
      <c r="K17" s="4">
        <v>0.06</v>
      </c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4">
        <v>0.1</v>
      </c>
      <c r="H18" s="4" t="s">
        <v>15</v>
      </c>
      <c r="I18" s="4">
        <v>0.03</v>
      </c>
      <c r="J18" s="4">
        <v>0.04</v>
      </c>
      <c r="K18" s="4">
        <v>0.93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4" t="s">
        <v>10</v>
      </c>
      <c r="J20" s="4" t="s">
        <v>11</v>
      </c>
      <c r="K20" s="4" t="s">
        <v>12</v>
      </c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4" t="s">
        <v>13</v>
      </c>
      <c r="I21" s="4">
        <f t="shared" ref="I21:K23" si="2">I16*$G16</f>
        <v>0.376</v>
      </c>
      <c r="J21" s="4">
        <f t="shared" si="2"/>
        <v>1.6E-2</v>
      </c>
      <c r="K21" s="4">
        <f t="shared" si="2"/>
        <v>8.0000000000000002E-3</v>
      </c>
      <c r="L21" s="3">
        <f t="shared" ref="L21:L23" si="3">SUM(I21:K21)</f>
        <v>0.4</v>
      </c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4" t="s">
        <v>14</v>
      </c>
      <c r="I22" s="4">
        <f t="shared" si="2"/>
        <v>5.0000000000000001E-3</v>
      </c>
      <c r="J22" s="4">
        <f t="shared" si="2"/>
        <v>0.46500000000000002</v>
      </c>
      <c r="K22" s="4">
        <f t="shared" si="2"/>
        <v>0.03</v>
      </c>
      <c r="L22" s="3">
        <f t="shared" si="3"/>
        <v>0.5</v>
      </c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4" t="s">
        <v>16</v>
      </c>
      <c r="I23" s="4">
        <f t="shared" si="2"/>
        <v>3.0000000000000001E-3</v>
      </c>
      <c r="J23" s="4">
        <f t="shared" si="2"/>
        <v>4.0000000000000001E-3</v>
      </c>
      <c r="K23" s="4">
        <f t="shared" si="2"/>
        <v>9.3000000000000013E-2</v>
      </c>
      <c r="L23" s="3">
        <f t="shared" si="3"/>
        <v>0.10000000000000002</v>
      </c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4">
        <f t="shared" ref="I24:K24" si="4">SUM(I21:I23)</f>
        <v>0.38400000000000001</v>
      </c>
      <c r="J24" s="4">
        <f t="shared" si="4"/>
        <v>0.48500000000000004</v>
      </c>
      <c r="K24" s="4">
        <f t="shared" si="4"/>
        <v>0.13100000000000001</v>
      </c>
      <c r="L24" s="3">
        <f>SUM(I21:K23)</f>
        <v>1.0000000000000002</v>
      </c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 t="s">
        <v>18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3.25" x14ac:dyDescent="0.35">
      <c r="A28" s="5" t="s">
        <v>19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4" t="s">
        <v>8</v>
      </c>
      <c r="H33" s="4" t="s">
        <v>9</v>
      </c>
      <c r="I33" s="4" t="s">
        <v>10</v>
      </c>
      <c r="J33" s="4" t="s">
        <v>11</v>
      </c>
      <c r="K33" s="4" t="s">
        <v>12</v>
      </c>
      <c r="L33" s="1"/>
      <c r="M33" s="4" t="s">
        <v>8</v>
      </c>
      <c r="N33" s="4" t="s">
        <v>9</v>
      </c>
      <c r="O33" s="4" t="s">
        <v>10</v>
      </c>
      <c r="P33" s="4" t="s">
        <v>11</v>
      </c>
      <c r="Q33" s="4" t="s">
        <v>12</v>
      </c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4">
        <v>0.4</v>
      </c>
      <c r="H34" s="4" t="s">
        <v>13</v>
      </c>
      <c r="I34" s="4">
        <v>0.94</v>
      </c>
      <c r="J34" s="4">
        <v>0.04</v>
      </c>
      <c r="K34" s="4">
        <v>0.02</v>
      </c>
      <c r="L34" s="1"/>
      <c r="M34" s="4">
        <v>0.4</v>
      </c>
      <c r="N34" s="4" t="s">
        <v>13</v>
      </c>
      <c r="O34" s="4">
        <f t="shared" ref="O34:Q36" si="5">I34*LOG(I34/($M$34*I$34+$M$35*I$35+$M$36*I$36), 2)</f>
        <v>1.2140611790932128</v>
      </c>
      <c r="P34" s="4">
        <f t="shared" si="5"/>
        <v>-0.14399651368748514</v>
      </c>
      <c r="Q34" s="4">
        <f t="shared" si="5"/>
        <v>-5.4229898133001761E-2</v>
      </c>
      <c r="R34" s="4">
        <f t="shared" ref="R34:R36" si="6">SUM(O34:Q34)</f>
        <v>1.0158347672727257</v>
      </c>
      <c r="S34" s="4">
        <f t="shared" ref="S34:S36" si="7">R34*M34</f>
        <v>0.40633390690909033</v>
      </c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4">
        <v>0.5</v>
      </c>
      <c r="H35" s="4" t="s">
        <v>14</v>
      </c>
      <c r="I35" s="4">
        <v>0.01</v>
      </c>
      <c r="J35" s="4">
        <v>0.93</v>
      </c>
      <c r="K35" s="4">
        <v>0.06</v>
      </c>
      <c r="L35" s="1"/>
      <c r="M35" s="4">
        <v>0.5</v>
      </c>
      <c r="N35" s="4" t="s">
        <v>14</v>
      </c>
      <c r="O35" s="4">
        <f t="shared" si="5"/>
        <v>-5.2630344058337934E-2</v>
      </c>
      <c r="P35" s="4">
        <f t="shared" si="5"/>
        <v>0.87349875109644026</v>
      </c>
      <c r="Q35" s="4">
        <f t="shared" si="5"/>
        <v>-6.7591944355735914E-2</v>
      </c>
      <c r="R35" s="4">
        <f t="shared" si="6"/>
        <v>0.75327646268236648</v>
      </c>
      <c r="S35" s="4">
        <f t="shared" si="7"/>
        <v>0.37663823134118324</v>
      </c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4">
        <v>0.1</v>
      </c>
      <c r="H36" s="4" t="s">
        <v>15</v>
      </c>
      <c r="I36" s="4">
        <v>0.03</v>
      </c>
      <c r="J36" s="4">
        <v>0.04</v>
      </c>
      <c r="K36" s="4">
        <v>0.93</v>
      </c>
      <c r="L36" s="1"/>
      <c r="M36" s="4">
        <v>0.1</v>
      </c>
      <c r="N36" s="4" t="s">
        <v>15</v>
      </c>
      <c r="O36" s="4">
        <f t="shared" si="5"/>
        <v>-0.11034215715337913</v>
      </c>
      <c r="P36" s="4">
        <f t="shared" si="5"/>
        <v>-0.14399651368748514</v>
      </c>
      <c r="Q36" s="4">
        <f t="shared" si="5"/>
        <v>2.6297274311458874</v>
      </c>
      <c r="R36" s="4">
        <f t="shared" si="6"/>
        <v>2.375388760305023</v>
      </c>
      <c r="S36" s="4">
        <f t="shared" si="7"/>
        <v>0.23753887603050231</v>
      </c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4" t="s">
        <v>20</v>
      </c>
      <c r="S37" s="4">
        <f>SUM(S34:S36)</f>
        <v>1.0205110142807758</v>
      </c>
      <c r="T37" s="4" t="s">
        <v>21</v>
      </c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4" t="s">
        <v>22</v>
      </c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 t="s">
        <v>23</v>
      </c>
      <c r="H40" s="1"/>
      <c r="I40" s="1"/>
      <c r="J40" s="1"/>
      <c r="K40" s="1"/>
      <c r="L40" s="1"/>
      <c r="M40" s="1"/>
      <c r="N40" s="1"/>
      <c r="O40" s="1"/>
      <c r="P40" s="6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4" t="s">
        <v>24</v>
      </c>
      <c r="C43" s="1"/>
      <c r="D43" s="1"/>
      <c r="E43" s="1"/>
      <c r="F43" s="1" t="s">
        <v>24</v>
      </c>
      <c r="G43" s="1"/>
      <c r="H43" s="1"/>
      <c r="I43" s="1"/>
      <c r="J43" s="1" t="s">
        <v>24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4" t="s">
        <v>25</v>
      </c>
      <c r="C44" s="1"/>
      <c r="D44" s="1"/>
      <c r="E44" s="1"/>
      <c r="F44" s="1" t="s">
        <v>26</v>
      </c>
      <c r="G44" s="1"/>
      <c r="H44" s="1"/>
      <c r="I44" s="1"/>
      <c r="J44" s="1" t="s">
        <v>27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 t="s">
        <v>28</v>
      </c>
      <c r="C45" s="1"/>
      <c r="D45" s="1"/>
      <c r="E45" s="1"/>
      <c r="F45" s="1" t="s">
        <v>29</v>
      </c>
      <c r="G45" s="1"/>
      <c r="H45" s="1"/>
      <c r="I45" s="1"/>
      <c r="J45" s="1" t="s">
        <v>30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4" t="s">
        <v>31</v>
      </c>
      <c r="C47" s="1"/>
      <c r="D47" s="1"/>
      <c r="E47" s="1"/>
      <c r="F47" s="1" t="s">
        <v>31</v>
      </c>
      <c r="G47" s="1"/>
      <c r="H47" s="1"/>
      <c r="I47" s="1"/>
      <c r="J47" s="1" t="s">
        <v>31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4" t="s">
        <v>25</v>
      </c>
      <c r="C48" s="1"/>
      <c r="D48" s="1"/>
      <c r="E48" s="1"/>
      <c r="F48" s="1" t="s">
        <v>26</v>
      </c>
      <c r="G48" s="1"/>
      <c r="H48" s="1"/>
      <c r="I48" s="1"/>
      <c r="J48" s="1" t="s">
        <v>27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1" t="s">
        <v>32</v>
      </c>
      <c r="C49" s="1"/>
      <c r="D49" s="1"/>
      <c r="E49" s="1"/>
      <c r="F49" s="1" t="s">
        <v>33</v>
      </c>
      <c r="G49" s="1"/>
      <c r="H49" s="1"/>
      <c r="I49" s="1"/>
      <c r="J49" s="1" t="s">
        <v>34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4" t="s">
        <v>35</v>
      </c>
      <c r="C51" s="1"/>
      <c r="D51" s="1"/>
      <c r="E51" s="1"/>
      <c r="F51" s="1" t="s">
        <v>35</v>
      </c>
      <c r="G51" s="1"/>
      <c r="H51" s="1"/>
      <c r="I51" s="1"/>
      <c r="J51" s="1" t="s">
        <v>35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4" t="s">
        <v>25</v>
      </c>
      <c r="C52" s="1"/>
      <c r="D52" s="1"/>
      <c r="E52" s="1"/>
      <c r="F52" s="1" t="s">
        <v>26</v>
      </c>
      <c r="G52" s="1"/>
      <c r="H52" s="1"/>
      <c r="I52" s="1"/>
      <c r="J52" s="1" t="s">
        <v>27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/>
      <c r="B53" s="1" t="s">
        <v>36</v>
      </c>
      <c r="C53" s="1"/>
      <c r="D53" s="1"/>
      <c r="E53" s="1"/>
      <c r="F53" s="1" t="s">
        <v>37</v>
      </c>
      <c r="G53" s="1"/>
      <c r="H53" s="1"/>
      <c r="I53" s="1"/>
      <c r="J53" s="1" t="s">
        <v>38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RakDragon .</cp:lastModifiedBy>
  <dcterms:created xsi:type="dcterms:W3CDTF">2025-11-26T04:20:37Z</dcterms:created>
  <dcterms:modified xsi:type="dcterms:W3CDTF">2025-11-26T04:22:53Z</dcterms:modified>
</cp:coreProperties>
</file>