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8vo Semestre_Facultad\Teoria de la Informacion\"/>
    </mc:Choice>
  </mc:AlternateContent>
  <xr:revisionPtr revIDLastSave="0" documentId="13_ncr:1_{81E8B677-1538-411B-8537-D05D110507A1}" xr6:coauthVersionLast="47" xr6:coauthVersionMax="47" xr10:uidLastSave="{00000000-0000-0000-0000-000000000000}"/>
  <bookViews>
    <workbookView xWindow="-120" yWindow="-120" windowWidth="29040" windowHeight="15840" activeTab="3" xr2:uid="{0AA59DFE-5463-4250-8F55-6E81B0BE80A2}"/>
  </bookViews>
  <sheets>
    <sheet name="Ejercicio1" sheetId="1" r:id="rId1"/>
    <sheet name="Ejercicio2" sheetId="2" r:id="rId2"/>
    <sheet name="Ejercicio3" sheetId="3" r:id="rId3"/>
    <sheet name="Ejercicio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U9" i="4"/>
  <c r="U8" i="4"/>
  <c r="H6" i="3"/>
  <c r="H4" i="3"/>
  <c r="H5" i="3"/>
  <c r="H3" i="3"/>
  <c r="K11" i="2"/>
  <c r="L10" i="2"/>
  <c r="N10" i="2" s="1"/>
  <c r="L9" i="2"/>
  <c r="N9" i="2" s="1"/>
  <c r="L8" i="2"/>
  <c r="N8" i="2" s="1"/>
  <c r="L7" i="2"/>
  <c r="N7" i="2" s="1"/>
  <c r="L6" i="2"/>
  <c r="N6" i="2" s="1"/>
  <c r="L5" i="2"/>
  <c r="N5" i="2" s="1"/>
  <c r="L4" i="2"/>
  <c r="N4" i="2" s="1"/>
  <c r="L3" i="2"/>
  <c r="L11" i="2" s="1"/>
  <c r="L14" i="2" s="1"/>
  <c r="F6" i="2"/>
  <c r="F7" i="2"/>
  <c r="F8" i="2"/>
  <c r="F9" i="2"/>
  <c r="F10" i="2"/>
  <c r="F4" i="2"/>
  <c r="F5" i="2"/>
  <c r="F3" i="2"/>
  <c r="F11" i="2" s="1"/>
  <c r="F14" i="2" s="1"/>
  <c r="D11" i="2"/>
  <c r="D14" i="2" s="1"/>
  <c r="D4" i="2"/>
  <c r="D5" i="2"/>
  <c r="D6" i="2"/>
  <c r="D7" i="2"/>
  <c r="D8" i="2"/>
  <c r="D9" i="2"/>
  <c r="D10" i="2"/>
  <c r="C11" i="2"/>
  <c r="K5" i="1"/>
  <c r="J5" i="1"/>
  <c r="E14" i="1"/>
  <c r="G14" i="1"/>
  <c r="G4" i="1"/>
  <c r="G5" i="1"/>
  <c r="G6" i="1"/>
  <c r="G7" i="1"/>
  <c r="G8" i="1"/>
  <c r="G9" i="1"/>
  <c r="G10" i="1"/>
  <c r="G11" i="1"/>
  <c r="G12" i="1"/>
  <c r="G13" i="1"/>
  <c r="G3" i="1"/>
  <c r="E4" i="1"/>
  <c r="E5" i="1"/>
  <c r="E6" i="1"/>
  <c r="E7" i="1"/>
  <c r="E8" i="1"/>
  <c r="E9" i="1"/>
  <c r="E10" i="1"/>
  <c r="E11" i="1"/>
  <c r="E12" i="1"/>
  <c r="E13" i="1"/>
  <c r="E3" i="1"/>
  <c r="C9" i="1"/>
  <c r="C10" i="1"/>
  <c r="C11" i="1"/>
  <c r="C12" i="1"/>
  <c r="C13" i="1"/>
  <c r="C8" i="1"/>
  <c r="C7" i="1"/>
  <c r="C6" i="1"/>
  <c r="C5" i="1"/>
  <c r="C4" i="1"/>
  <c r="C3" i="1"/>
  <c r="B14" i="1"/>
  <c r="N3" i="2" l="1"/>
  <c r="N11" i="2" s="1"/>
  <c r="N14" i="2" s="1"/>
</calcChain>
</file>

<file path=xl/sharedStrings.xml><?xml version="1.0" encoding="utf-8"?>
<sst xmlns="http://schemas.openxmlformats.org/spreadsheetml/2006/main" count="102" uniqueCount="62">
  <si>
    <t>n</t>
  </si>
  <si>
    <t>P(i)</t>
  </si>
  <si>
    <t>H(E ) =-P(E ) log10 P(E )</t>
  </si>
  <si>
    <t>hart/sim</t>
  </si>
  <si>
    <t>I (E ) = -log10 P (E )</t>
  </si>
  <si>
    <t xml:space="preserve"> </t>
  </si>
  <si>
    <t>P(i )</t>
  </si>
  <si>
    <t>I ( E)</t>
  </si>
  <si>
    <t>H (  E)</t>
  </si>
  <si>
    <t>s1</t>
  </si>
  <si>
    <t>s2</t>
  </si>
  <si>
    <t>s3</t>
  </si>
  <si>
    <t>s4</t>
  </si>
  <si>
    <t>s5</t>
  </si>
  <si>
    <t>s6</t>
  </si>
  <si>
    <t>s7</t>
  </si>
  <si>
    <t>s8</t>
  </si>
  <si>
    <t>P( E)</t>
  </si>
  <si>
    <t>BIT/Simbolo</t>
  </si>
  <si>
    <t>I (E ) = -log2 P (E )</t>
  </si>
  <si>
    <t>H(E ) =-P(E ) log2 P(E )</t>
  </si>
  <si>
    <t>BIT/seg</t>
  </si>
  <si>
    <t>N</t>
  </si>
  <si>
    <t>S</t>
  </si>
  <si>
    <t>E</t>
  </si>
  <si>
    <t>O</t>
  </si>
  <si>
    <t>I (E ) = -ln P (E )</t>
  </si>
  <si>
    <t>Nat/Transicion</t>
  </si>
  <si>
    <t>t</t>
  </si>
  <si>
    <t>A</t>
  </si>
  <si>
    <t>nA</t>
  </si>
  <si>
    <t>B</t>
  </si>
  <si>
    <t>nB</t>
  </si>
  <si>
    <t>0,1</t>
  </si>
  <si>
    <t>0,1,*</t>
  </si>
  <si>
    <t>00,01,10,11</t>
  </si>
  <si>
    <t>00,01,10,11,</t>
  </si>
  <si>
    <t>3^l:2^l</t>
  </si>
  <si>
    <t>000…111</t>
  </si>
  <si>
    <t>000…***</t>
  </si>
  <si>
    <t>longitud</t>
  </si>
  <si>
    <t>A*</t>
  </si>
  <si>
    <t>-</t>
  </si>
  <si>
    <t>B*</t>
  </si>
  <si>
    <t>0000,1111</t>
  </si>
  <si>
    <t>0000…****</t>
  </si>
  <si>
    <t>00000000…11111111</t>
  </si>
  <si>
    <t>"3*(piso(l/4)): 2*piso(l/4)"</t>
  </si>
  <si>
    <t>A=(!,#,$,%,&amp;)</t>
  </si>
  <si>
    <t>B=(!,##,$$,%%%,&amp;&amp;&amp;&amp;)</t>
  </si>
  <si>
    <t>l</t>
  </si>
  <si>
    <t>(!,#,$,%,&amp;)</t>
  </si>
  <si>
    <t>!</t>
  </si>
  <si>
    <t>!!..&amp;&amp;</t>
  </si>
  <si>
    <t>!!!....&amp;&amp;&amp;</t>
  </si>
  <si>
    <t>!!,##,$$</t>
  </si>
  <si>
    <t>!!!,!##,##!,!$$,$$!,%%%</t>
  </si>
  <si>
    <t>X: 5*l</t>
  </si>
  <si>
    <t>!!!!,####,$$$$,</t>
  </si>
  <si>
    <t>relacion inductiva de recurrencia</t>
  </si>
  <si>
    <t>relacion funcional de X</t>
  </si>
  <si>
    <t>0.5214exp(0.8089): 5*l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</si>
</sst>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/16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3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9524</xdr:colOff>
      <xdr:row>0</xdr:row>
      <xdr:rowOff>187326</xdr:rowOff>
    </xdr:from>
    <xdr:to>
      <xdr:col>15</xdr:col>
      <xdr:colOff>682625</xdr:colOff>
      <xdr:row>10</xdr:row>
      <xdr:rowOff>111126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F6F7F6-D71F-F977-D61C-B3D90725BA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409" t="9718" r="26111" b="6998"/>
        <a:stretch>
          <a:fillRect/>
        </a:stretch>
      </xdr:blipFill>
      <xdr:spPr>
        <a:xfrm>
          <a:off x="9153524" y="187326"/>
          <a:ext cx="2959101" cy="182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25198</xdr:colOff>
      <xdr:row>16</xdr:row>
      <xdr:rowOff>23194</xdr:rowOff>
    </xdr:from>
    <xdr:to>
      <xdr:col>10</xdr:col>
      <xdr:colOff>708547</xdr:colOff>
      <xdr:row>30</xdr:row>
      <xdr:rowOff>21994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B36F22-60B1-D0FB-AF0B-37C3132CC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7559" y="3127638"/>
          <a:ext cx="4475710" cy="27151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493779</xdr:colOff>
      <xdr:row>7</xdr:row>
      <xdr:rowOff>184150</xdr:rowOff>
    </xdr:from>
    <xdr:to>
      <xdr:col>8</xdr:col>
      <xdr:colOff>13980</xdr:colOff>
      <xdr:row>23</xdr:row>
      <xdr:rowOff>78266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F1C60A-82EA-CF9E-2991-CC1A3AC40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5779" y="1517650"/>
          <a:ext cx="4854201" cy="29421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61385</xdr:colOff>
      <xdr:row>14</xdr:row>
      <xdr:rowOff>19898</xdr:rowOff>
    </xdr:from>
    <xdr:to>
      <xdr:col>9</xdr:col>
      <xdr:colOff>715435</xdr:colOff>
      <xdr:row>18</xdr:row>
      <xdr:rowOff>135296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23C2B3-5EB4-6A7F-B42E-36058757CE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218" r="16942"/>
        <a:stretch>
          <a:fillRect/>
        </a:stretch>
      </xdr:blipFill>
      <xdr:spPr>
        <a:xfrm>
          <a:off x="823385" y="2686898"/>
          <a:ext cx="6750050" cy="877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1CF8-C467-41D6-B46D-607FE3552430}">
  <dimension ref="A2:K15"/>
  <sheetViews>
    <sheetView workbookViewId="0">
      <selection activeCell="L16" sqref="L16"/>
    </sheetView>
  </sheetViews>
  <sheetFormatPr baseColWidth="10" defaultRowHeight="15" x14ac:dyDescent="0.25"/>
  <sheetData>
    <row r="2" spans="1:11" x14ac:dyDescent="0.25">
      <c r="B2" t="s">
        <v>0</v>
      </c>
      <c r="C2" t="s">
        <v>1</v>
      </c>
      <c r="E2" t="s">
        <v>4</v>
      </c>
      <c r="G2" t="s">
        <v>2</v>
      </c>
    </row>
    <row r="3" spans="1:11" x14ac:dyDescent="0.25">
      <c r="A3">
        <v>2</v>
      </c>
      <c r="B3">
        <v>1</v>
      </c>
      <c r="C3">
        <f>B3/B14</f>
        <v>2.7777777777777776E-2</v>
      </c>
      <c r="E3">
        <f>-LOG(C3)</f>
        <v>1.5563025007672873</v>
      </c>
      <c r="G3">
        <f>E3*C3</f>
        <v>4.3230625021313536E-2</v>
      </c>
    </row>
    <row r="4" spans="1:11" x14ac:dyDescent="0.25">
      <c r="A4">
        <v>3</v>
      </c>
      <c r="B4">
        <v>2</v>
      </c>
      <c r="C4">
        <f>B4/B14</f>
        <v>5.5555555555555552E-2</v>
      </c>
      <c r="E4">
        <f t="shared" ref="E4:E13" si="0">-LOG(C4)</f>
        <v>1.255272505103306</v>
      </c>
      <c r="G4">
        <f t="shared" ref="G4:G13" si="1">E4*C4</f>
        <v>6.9737361394628106E-2</v>
      </c>
      <c r="H4" t="s">
        <v>5</v>
      </c>
      <c r="I4" t="s">
        <v>6</v>
      </c>
      <c r="J4" t="s">
        <v>7</v>
      </c>
      <c r="K4" t="s">
        <v>8</v>
      </c>
    </row>
    <row r="5" spans="1:11" x14ac:dyDescent="0.25">
      <c r="A5">
        <v>4</v>
      </c>
      <c r="B5">
        <v>3</v>
      </c>
      <c r="C5">
        <f>B5/B14</f>
        <v>8.3333333333333329E-2</v>
      </c>
      <c r="E5">
        <f t="shared" si="0"/>
        <v>1.0791812460476249</v>
      </c>
      <c r="G5">
        <f t="shared" si="1"/>
        <v>8.9931770503968736E-2</v>
      </c>
      <c r="I5" s="1">
        <v>2.7777777777777776E-2</v>
      </c>
      <c r="J5" s="1">
        <f>-36*LOG10(I5)</f>
        <v>56.026890027622343</v>
      </c>
      <c r="K5" s="1">
        <f>I5*J5</f>
        <v>1.5563025007672873</v>
      </c>
    </row>
    <row r="6" spans="1:11" x14ac:dyDescent="0.25">
      <c r="A6">
        <v>5</v>
      </c>
      <c r="B6">
        <v>4</v>
      </c>
      <c r="C6">
        <f>B6/B14</f>
        <v>0.1111111111111111</v>
      </c>
      <c r="E6">
        <f t="shared" si="0"/>
        <v>0.95424250943932487</v>
      </c>
      <c r="G6">
        <f t="shared" si="1"/>
        <v>0.10602694549325831</v>
      </c>
      <c r="J6" s="3" t="s">
        <v>3</v>
      </c>
      <c r="K6" s="3"/>
    </row>
    <row r="7" spans="1:11" x14ac:dyDescent="0.25">
      <c r="A7">
        <v>6</v>
      </c>
      <c r="B7">
        <v>5</v>
      </c>
      <c r="C7">
        <f>B7/B14</f>
        <v>0.1388888888888889</v>
      </c>
      <c r="E7">
        <f t="shared" si="0"/>
        <v>0.85733249643126841</v>
      </c>
      <c r="G7">
        <f t="shared" si="1"/>
        <v>0.11907395783767617</v>
      </c>
    </row>
    <row r="8" spans="1:11" x14ac:dyDescent="0.25">
      <c r="A8">
        <v>7</v>
      </c>
      <c r="B8">
        <v>6</v>
      </c>
      <c r="C8">
        <f>B8/36</f>
        <v>0.16666666666666666</v>
      </c>
      <c r="E8">
        <f t="shared" si="0"/>
        <v>0.77815125038364363</v>
      </c>
      <c r="G8">
        <f t="shared" si="1"/>
        <v>0.12969187506394059</v>
      </c>
    </row>
    <row r="9" spans="1:11" x14ac:dyDescent="0.25">
      <c r="A9">
        <v>8</v>
      </c>
      <c r="B9">
        <v>5</v>
      </c>
      <c r="C9">
        <f t="shared" ref="C9:C13" si="2">B9/36</f>
        <v>0.1388888888888889</v>
      </c>
      <c r="E9">
        <f t="shared" si="0"/>
        <v>0.85733249643126841</v>
      </c>
      <c r="G9">
        <f t="shared" si="1"/>
        <v>0.11907395783767617</v>
      </c>
    </row>
    <row r="10" spans="1:11" x14ac:dyDescent="0.25">
      <c r="A10">
        <v>9</v>
      </c>
      <c r="B10">
        <v>4</v>
      </c>
      <c r="C10">
        <f t="shared" si="2"/>
        <v>0.1111111111111111</v>
      </c>
      <c r="E10">
        <f t="shared" si="0"/>
        <v>0.95424250943932487</v>
      </c>
      <c r="G10">
        <f t="shared" si="1"/>
        <v>0.10602694549325831</v>
      </c>
    </row>
    <row r="11" spans="1:11" x14ac:dyDescent="0.25">
      <c r="A11">
        <v>10</v>
      </c>
      <c r="B11">
        <v>3</v>
      </c>
      <c r="C11">
        <f t="shared" si="2"/>
        <v>8.3333333333333329E-2</v>
      </c>
      <c r="E11">
        <f t="shared" si="0"/>
        <v>1.0791812460476249</v>
      </c>
      <c r="G11">
        <f t="shared" si="1"/>
        <v>8.9931770503968736E-2</v>
      </c>
    </row>
    <row r="12" spans="1:11" x14ac:dyDescent="0.25">
      <c r="A12">
        <v>11</v>
      </c>
      <c r="B12">
        <v>2</v>
      </c>
      <c r="C12">
        <f t="shared" si="2"/>
        <v>5.5555555555555552E-2</v>
      </c>
      <c r="E12">
        <f t="shared" si="0"/>
        <v>1.255272505103306</v>
      </c>
      <c r="G12">
        <f t="shared" si="1"/>
        <v>6.9737361394628106E-2</v>
      </c>
    </row>
    <row r="13" spans="1:11" x14ac:dyDescent="0.25">
      <c r="A13">
        <v>12</v>
      </c>
      <c r="B13">
        <v>1</v>
      </c>
      <c r="C13">
        <f t="shared" si="2"/>
        <v>2.7777777777777776E-2</v>
      </c>
      <c r="E13">
        <f t="shared" si="0"/>
        <v>1.5563025007672873</v>
      </c>
      <c r="G13">
        <f t="shared" si="1"/>
        <v>4.3230625021313536E-2</v>
      </c>
    </row>
    <row r="14" spans="1:11" x14ac:dyDescent="0.25">
      <c r="B14">
        <f>SUM(B3:B13)</f>
        <v>36</v>
      </c>
      <c r="E14">
        <f>SUM(E3:E13)</f>
        <v>12.182813765961267</v>
      </c>
      <c r="G14">
        <f>SUM(G3:G13)</f>
        <v>0.9856931955656304</v>
      </c>
    </row>
    <row r="15" spans="1:11" x14ac:dyDescent="0.25">
      <c r="E15" t="s">
        <v>3</v>
      </c>
      <c r="G15" t="s">
        <v>3</v>
      </c>
    </row>
  </sheetData>
  <mergeCells count="1">
    <mergeCell ref="J6:K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B0E1-86AD-4F4D-B16F-3B8F9C67EE7D}">
  <dimension ref="B2:N15"/>
  <sheetViews>
    <sheetView zoomScale="108" workbookViewId="0">
      <selection activeCell="H33" sqref="H33"/>
    </sheetView>
  </sheetViews>
  <sheetFormatPr baseColWidth="10" defaultRowHeight="15" x14ac:dyDescent="0.25"/>
  <sheetData>
    <row r="2" spans="2:14" x14ac:dyDescent="0.25">
      <c r="C2" t="s">
        <v>17</v>
      </c>
      <c r="D2" t="s">
        <v>19</v>
      </c>
      <c r="F2" t="s">
        <v>20</v>
      </c>
      <c r="K2" t="s">
        <v>17</v>
      </c>
      <c r="L2" t="s">
        <v>19</v>
      </c>
      <c r="N2" t="s">
        <v>20</v>
      </c>
    </row>
    <row r="3" spans="2:14" x14ac:dyDescent="0.25">
      <c r="B3" t="s">
        <v>9</v>
      </c>
      <c r="C3">
        <v>0.3</v>
      </c>
      <c r="D3">
        <f>-LOG(C3,2)</f>
        <v>1.7369655941662063</v>
      </c>
      <c r="F3">
        <f>D3*C3</f>
        <v>0.52108967824986185</v>
      </c>
      <c r="J3" t="s">
        <v>9</v>
      </c>
      <c r="K3" s="2">
        <v>0.125</v>
      </c>
      <c r="L3">
        <f>-LOG(K3,2)</f>
        <v>3</v>
      </c>
      <c r="N3">
        <f>L3*K3</f>
        <v>0.375</v>
      </c>
    </row>
    <row r="4" spans="2:14" x14ac:dyDescent="0.25">
      <c r="B4" t="s">
        <v>10</v>
      </c>
      <c r="C4">
        <v>0.21</v>
      </c>
      <c r="D4">
        <f t="shared" ref="D4:D10" si="0">-LOG(C4,2)</f>
        <v>2.2515387669959646</v>
      </c>
      <c r="F4">
        <f t="shared" ref="F4:F10" si="1">D4*C4</f>
        <v>0.47282314106915252</v>
      </c>
      <c r="J4" t="s">
        <v>10</v>
      </c>
      <c r="K4" s="2">
        <v>0.125</v>
      </c>
      <c r="L4">
        <f t="shared" ref="L4:L10" si="2">-LOG(K4,2)</f>
        <v>3</v>
      </c>
      <c r="N4">
        <f t="shared" ref="N4:N10" si="3">L4*K4</f>
        <v>0.375</v>
      </c>
    </row>
    <row r="5" spans="2:14" x14ac:dyDescent="0.25">
      <c r="B5" t="s">
        <v>11</v>
      </c>
      <c r="C5">
        <v>0.17</v>
      </c>
      <c r="D5">
        <f t="shared" si="0"/>
        <v>2.5563933485243853</v>
      </c>
      <c r="F5">
        <f t="shared" si="1"/>
        <v>0.43458686924914552</v>
      </c>
      <c r="J5" t="s">
        <v>11</v>
      </c>
      <c r="K5" s="2">
        <v>0.125</v>
      </c>
      <c r="L5">
        <f t="shared" si="2"/>
        <v>3</v>
      </c>
      <c r="N5">
        <f t="shared" si="3"/>
        <v>0.375</v>
      </c>
    </row>
    <row r="6" spans="2:14" x14ac:dyDescent="0.25">
      <c r="B6" t="s">
        <v>12</v>
      </c>
      <c r="C6">
        <v>0.13</v>
      </c>
      <c r="D6">
        <f t="shared" si="0"/>
        <v>2.9434164716336326</v>
      </c>
      <c r="F6">
        <f t="shared" si="1"/>
        <v>0.38264414131237223</v>
      </c>
      <c r="J6" t="s">
        <v>12</v>
      </c>
      <c r="K6" s="2">
        <v>0.125</v>
      </c>
      <c r="L6">
        <f t="shared" si="2"/>
        <v>3</v>
      </c>
      <c r="N6">
        <f t="shared" si="3"/>
        <v>0.375</v>
      </c>
    </row>
    <row r="7" spans="2:14" x14ac:dyDescent="0.25">
      <c r="B7" t="s">
        <v>13</v>
      </c>
      <c r="C7">
        <v>0.09</v>
      </c>
      <c r="D7">
        <f t="shared" si="0"/>
        <v>3.4739311883324127</v>
      </c>
      <c r="F7">
        <f t="shared" si="1"/>
        <v>0.31265380694991712</v>
      </c>
      <c r="J7" t="s">
        <v>13</v>
      </c>
      <c r="K7" s="2">
        <v>0.125</v>
      </c>
      <c r="L7">
        <f t="shared" si="2"/>
        <v>3</v>
      </c>
      <c r="N7">
        <f t="shared" si="3"/>
        <v>0.375</v>
      </c>
    </row>
    <row r="8" spans="2:14" x14ac:dyDescent="0.25">
      <c r="B8" t="s">
        <v>14</v>
      </c>
      <c r="C8">
        <v>7.0000000000000007E-2</v>
      </c>
      <c r="D8">
        <f t="shared" si="0"/>
        <v>3.8365012677171206</v>
      </c>
      <c r="F8">
        <f t="shared" si="1"/>
        <v>0.26855508874019846</v>
      </c>
      <c r="J8" t="s">
        <v>14</v>
      </c>
      <c r="K8" s="2">
        <v>0.125</v>
      </c>
      <c r="L8">
        <f t="shared" si="2"/>
        <v>3</v>
      </c>
      <c r="N8">
        <f t="shared" si="3"/>
        <v>0.375</v>
      </c>
    </row>
    <row r="9" spans="2:14" x14ac:dyDescent="0.25">
      <c r="B9" t="s">
        <v>15</v>
      </c>
      <c r="C9">
        <v>0.01</v>
      </c>
      <c r="D9">
        <f t="shared" si="0"/>
        <v>6.6438561897747244</v>
      </c>
      <c r="F9">
        <f t="shared" si="1"/>
        <v>6.6438561897747245E-2</v>
      </c>
      <c r="J9" t="s">
        <v>15</v>
      </c>
      <c r="K9" s="2">
        <v>0.125</v>
      </c>
      <c r="L9">
        <f t="shared" si="2"/>
        <v>3</v>
      </c>
      <c r="N9">
        <f t="shared" si="3"/>
        <v>0.375</v>
      </c>
    </row>
    <row r="10" spans="2:14" x14ac:dyDescent="0.25">
      <c r="B10" t="s">
        <v>16</v>
      </c>
      <c r="C10">
        <v>0.02</v>
      </c>
      <c r="D10">
        <f t="shared" si="0"/>
        <v>5.6438561897747244</v>
      </c>
      <c r="F10">
        <f t="shared" si="1"/>
        <v>0.11287712379549449</v>
      </c>
      <c r="J10" t="s">
        <v>16</v>
      </c>
      <c r="K10" s="2">
        <v>0.125</v>
      </c>
      <c r="L10">
        <f t="shared" si="2"/>
        <v>3</v>
      </c>
      <c r="N10">
        <f t="shared" si="3"/>
        <v>0.375</v>
      </c>
    </row>
    <row r="11" spans="2:14" x14ac:dyDescent="0.25">
      <c r="C11">
        <f>SUM(C3:C10)</f>
        <v>1</v>
      </c>
      <c r="D11">
        <f>SUM(D3:D10)</f>
        <v>29.086459016919168</v>
      </c>
      <c r="F11">
        <f>SUM(F3:F10)</f>
        <v>2.571668411263889</v>
      </c>
      <c r="K11">
        <f>SUM(K3:K10)</f>
        <v>1</v>
      </c>
      <c r="L11">
        <f>SUM(L3:L10)</f>
        <v>24</v>
      </c>
      <c r="N11">
        <f>SUM(N3:N10)</f>
        <v>3</v>
      </c>
    </row>
    <row r="12" spans="2:14" x14ac:dyDescent="0.25">
      <c r="D12" t="s">
        <v>18</v>
      </c>
      <c r="F12" t="s">
        <v>18</v>
      </c>
      <c r="L12" t="s">
        <v>18</v>
      </c>
      <c r="N12" t="s">
        <v>18</v>
      </c>
    </row>
    <row r="14" spans="2:14" x14ac:dyDescent="0.25">
      <c r="D14">
        <f>D11*100</f>
        <v>2908.6459016919166</v>
      </c>
      <c r="F14">
        <f>F11*100</f>
        <v>257.16684112638887</v>
      </c>
      <c r="L14">
        <f>L11*100</f>
        <v>2400</v>
      </c>
      <c r="N14">
        <f>N11*100</f>
        <v>300</v>
      </c>
    </row>
    <row r="15" spans="2:14" x14ac:dyDescent="0.25">
      <c r="D15" t="s">
        <v>21</v>
      </c>
      <c r="F15" t="s">
        <v>21</v>
      </c>
      <c r="L15" t="s">
        <v>21</v>
      </c>
      <c r="N15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72CB-E367-4760-98FE-238A2A0B7052}">
  <dimension ref="B2:K7"/>
  <sheetViews>
    <sheetView workbookViewId="0">
      <selection activeCell="K14" sqref="K14"/>
    </sheetView>
  </sheetViews>
  <sheetFormatPr baseColWidth="10" defaultRowHeight="15" x14ac:dyDescent="0.25"/>
  <sheetData>
    <row r="2" spans="2:11" x14ac:dyDescent="0.25">
      <c r="C2" t="s">
        <v>22</v>
      </c>
      <c r="D2" t="s">
        <v>24</v>
      </c>
      <c r="E2" t="s">
        <v>23</v>
      </c>
      <c r="F2" t="s">
        <v>25</v>
      </c>
      <c r="K2" t="s">
        <v>26</v>
      </c>
    </row>
    <row r="3" spans="2:11" x14ac:dyDescent="0.25">
      <c r="B3" t="s">
        <v>22</v>
      </c>
      <c r="C3">
        <v>0.5</v>
      </c>
      <c r="D3">
        <v>0.3</v>
      </c>
      <c r="E3">
        <v>0</v>
      </c>
      <c r="F3">
        <v>0.2</v>
      </c>
      <c r="H3">
        <f>SUM(C3:F3)</f>
        <v>1</v>
      </c>
    </row>
    <row r="4" spans="2:11" x14ac:dyDescent="0.25">
      <c r="B4" t="s">
        <v>24</v>
      </c>
      <c r="C4">
        <v>0.2</v>
      </c>
      <c r="D4">
        <v>0.5</v>
      </c>
      <c r="E4">
        <v>0.3</v>
      </c>
      <c r="F4">
        <v>0</v>
      </c>
      <c r="H4">
        <f>SUM(C4:F4)</f>
        <v>1</v>
      </c>
    </row>
    <row r="5" spans="2:11" x14ac:dyDescent="0.25">
      <c r="B5" t="s">
        <v>23</v>
      </c>
      <c r="C5">
        <v>0</v>
      </c>
      <c r="D5">
        <v>0.2</v>
      </c>
      <c r="E5">
        <v>0.5</v>
      </c>
      <c r="F5">
        <v>0.3</v>
      </c>
      <c r="H5">
        <f>SUM(C5:F5)</f>
        <v>1</v>
      </c>
    </row>
    <row r="6" spans="2:11" x14ac:dyDescent="0.25">
      <c r="B6" t="s">
        <v>25</v>
      </c>
      <c r="C6">
        <v>0.3</v>
      </c>
      <c r="D6">
        <v>0</v>
      </c>
      <c r="E6">
        <v>0.2</v>
      </c>
      <c r="F6">
        <v>0.5</v>
      </c>
      <c r="H6">
        <f>SUM(C6:F6)</f>
        <v>1</v>
      </c>
    </row>
    <row r="7" spans="2:11" x14ac:dyDescent="0.25">
      <c r="K7" t="s">
        <v>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A6C4-42B7-4A57-88C5-B12B7484E1EB}">
  <dimension ref="B2:W14"/>
  <sheetViews>
    <sheetView tabSelected="1" zoomScale="90" zoomScaleNormal="90" workbookViewId="0">
      <selection activeCell="F32" sqref="F32"/>
    </sheetView>
  </sheetViews>
  <sheetFormatPr baseColWidth="10" defaultRowHeight="15" x14ac:dyDescent="0.25"/>
  <cols>
    <col min="22" max="22" width="21.140625" bestFit="1" customWidth="1"/>
  </cols>
  <sheetData>
    <row r="2" spans="2:23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I2" t="s">
        <v>40</v>
      </c>
      <c r="J2" t="s">
        <v>41</v>
      </c>
      <c r="K2" t="s">
        <v>30</v>
      </c>
      <c r="L2" t="s">
        <v>43</v>
      </c>
      <c r="M2" t="s">
        <v>32</v>
      </c>
      <c r="P2" t="s">
        <v>48</v>
      </c>
      <c r="S2" t="s">
        <v>50</v>
      </c>
      <c r="T2" t="s">
        <v>29</v>
      </c>
      <c r="U2" t="s">
        <v>30</v>
      </c>
      <c r="V2" t="s">
        <v>31</v>
      </c>
      <c r="W2" t="s">
        <v>32</v>
      </c>
    </row>
    <row r="3" spans="2:23" x14ac:dyDescent="0.25">
      <c r="B3">
        <v>1</v>
      </c>
      <c r="C3" t="s">
        <v>33</v>
      </c>
      <c r="D3">
        <v>2</v>
      </c>
      <c r="E3" t="s">
        <v>34</v>
      </c>
      <c r="F3">
        <v>3</v>
      </c>
      <c r="I3">
        <v>1</v>
      </c>
      <c r="J3" t="s">
        <v>42</v>
      </c>
      <c r="K3">
        <v>1</v>
      </c>
      <c r="L3" t="s">
        <v>42</v>
      </c>
      <c r="M3">
        <v>1</v>
      </c>
      <c r="P3" t="s">
        <v>49</v>
      </c>
      <c r="S3">
        <v>1</v>
      </c>
      <c r="T3" t="s">
        <v>51</v>
      </c>
      <c r="U3">
        <v>5</v>
      </c>
      <c r="V3" t="s">
        <v>52</v>
      </c>
      <c r="W3">
        <v>1</v>
      </c>
    </row>
    <row r="4" spans="2:23" x14ac:dyDescent="0.25">
      <c r="B4">
        <v>2</v>
      </c>
      <c r="C4" t="s">
        <v>35</v>
      </c>
      <c r="D4">
        <v>4</v>
      </c>
      <c r="E4" t="s">
        <v>36</v>
      </c>
      <c r="F4">
        <v>9</v>
      </c>
      <c r="I4">
        <v>2</v>
      </c>
      <c r="J4" t="s">
        <v>42</v>
      </c>
      <c r="K4">
        <v>1</v>
      </c>
      <c r="L4" t="s">
        <v>42</v>
      </c>
      <c r="M4">
        <v>1</v>
      </c>
      <c r="S4">
        <v>2</v>
      </c>
      <c r="T4" t="s">
        <v>53</v>
      </c>
      <c r="U4">
        <v>25</v>
      </c>
      <c r="V4" t="s">
        <v>55</v>
      </c>
      <c r="W4">
        <v>3</v>
      </c>
    </row>
    <row r="5" spans="2:23" x14ac:dyDescent="0.25">
      <c r="B5">
        <v>3</v>
      </c>
      <c r="C5" t="s">
        <v>38</v>
      </c>
      <c r="D5">
        <v>8</v>
      </c>
      <c r="E5" t="s">
        <v>39</v>
      </c>
      <c r="F5">
        <v>27</v>
      </c>
      <c r="I5">
        <v>3</v>
      </c>
      <c r="J5" t="s">
        <v>42</v>
      </c>
      <c r="K5">
        <v>1</v>
      </c>
      <c r="L5" t="s">
        <v>42</v>
      </c>
      <c r="M5">
        <v>1</v>
      </c>
      <c r="S5">
        <v>3</v>
      </c>
      <c r="T5" t="s">
        <v>54</v>
      </c>
      <c r="U5">
        <v>125</v>
      </c>
      <c r="V5" t="s">
        <v>56</v>
      </c>
      <c r="W5">
        <v>6</v>
      </c>
    </row>
    <row r="6" spans="2:23" x14ac:dyDescent="0.25">
      <c r="I6">
        <v>4</v>
      </c>
      <c r="J6" t="s">
        <v>44</v>
      </c>
      <c r="K6">
        <v>2</v>
      </c>
      <c r="L6" t="s">
        <v>45</v>
      </c>
      <c r="M6">
        <v>81</v>
      </c>
      <c r="S6">
        <v>4</v>
      </c>
      <c r="U6">
        <v>625</v>
      </c>
      <c r="V6" t="s">
        <v>58</v>
      </c>
      <c r="W6">
        <v>14</v>
      </c>
    </row>
    <row r="7" spans="2:23" x14ac:dyDescent="0.25">
      <c r="D7" t="s">
        <v>37</v>
      </c>
      <c r="I7">
        <v>5</v>
      </c>
      <c r="J7" t="s">
        <v>44</v>
      </c>
      <c r="K7">
        <v>2</v>
      </c>
      <c r="L7" t="s">
        <v>45</v>
      </c>
      <c r="M7">
        <v>81</v>
      </c>
      <c r="S7">
        <v>5</v>
      </c>
      <c r="U7">
        <v>3125</v>
      </c>
      <c r="W7">
        <v>30</v>
      </c>
    </row>
    <row r="8" spans="2:23" x14ac:dyDescent="0.25">
      <c r="I8">
        <v>6</v>
      </c>
      <c r="J8" t="s">
        <v>44</v>
      </c>
      <c r="K8">
        <v>2</v>
      </c>
      <c r="L8" t="s">
        <v>45</v>
      </c>
      <c r="M8">
        <v>81</v>
      </c>
      <c r="S8">
        <v>6</v>
      </c>
      <c r="U8">
        <f>U7*5</f>
        <v>15625</v>
      </c>
      <c r="W8">
        <v>67</v>
      </c>
    </row>
    <row r="9" spans="2:23" x14ac:dyDescent="0.25">
      <c r="I9">
        <v>7</v>
      </c>
      <c r="J9" t="s">
        <v>44</v>
      </c>
      <c r="K9">
        <v>2</v>
      </c>
      <c r="L9" t="s">
        <v>45</v>
      </c>
      <c r="M9">
        <v>81</v>
      </c>
      <c r="S9">
        <v>7</v>
      </c>
      <c r="U9">
        <f>U8*5</f>
        <v>78125</v>
      </c>
      <c r="W9">
        <v>147</v>
      </c>
    </row>
    <row r="10" spans="2:23" x14ac:dyDescent="0.25">
      <c r="I10">
        <v>8</v>
      </c>
      <c r="J10" t="s">
        <v>46</v>
      </c>
      <c r="K10">
        <v>4</v>
      </c>
      <c r="M10">
        <v>6561</v>
      </c>
      <c r="S10">
        <v>8</v>
      </c>
      <c r="W10">
        <v>325</v>
      </c>
    </row>
    <row r="12" spans="2:23" x14ac:dyDescent="0.25">
      <c r="J12" t="s">
        <v>47</v>
      </c>
      <c r="V12" t="s">
        <v>59</v>
      </c>
    </row>
    <row r="13" spans="2:23" x14ac:dyDescent="0.25">
      <c r="T13" t="s">
        <v>57</v>
      </c>
      <c r="V13" t="s">
        <v>61</v>
      </c>
    </row>
    <row r="14" spans="2:23" x14ac:dyDescent="0.25">
      <c r="V14" t="s">
        <v>60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3b2c3f-2956-4de9-b27d-7d11ea33c86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8C0ACB2730BE4586DAC60D2514BC4A" ma:contentTypeVersion="17" ma:contentTypeDescription="Create a new document." ma:contentTypeScope="" ma:versionID="f2539ead6105e36e3c1165f4f0311465">
  <xsd:schema xmlns:xsd="http://www.w3.org/2001/XMLSchema" xmlns:xs="http://www.w3.org/2001/XMLSchema" xmlns:p="http://schemas.microsoft.com/office/2006/metadata/properties" xmlns:ns3="65ec5ad0-04a4-4f92-ac11-39b4e1dc2796" xmlns:ns4="1e3b2c3f-2956-4de9-b27d-7d11ea33c864" targetNamespace="http://schemas.microsoft.com/office/2006/metadata/properties" ma:root="true" ma:fieldsID="a189533529cc2d93114502e28597869b" ns3:_="" ns4:_="">
    <xsd:import namespace="65ec5ad0-04a4-4f92-ac11-39b4e1dc2796"/>
    <xsd:import namespace="1e3b2c3f-2956-4de9-b27d-7d11ea33c86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SearchProperties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c5ad0-04a4-4f92-ac11-39b4e1dc279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b2c3f-2956-4de9-b27d-7d11ea33c8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4301A1-0244-4911-895C-7800D01E1A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407239-5DAF-4723-AD7D-16D122AF846B}">
  <ds:schemaRefs>
    <ds:schemaRef ds:uri="http://schemas.microsoft.com/office/2006/documentManagement/types"/>
    <ds:schemaRef ds:uri="1e3b2c3f-2956-4de9-b27d-7d11ea33c864"/>
    <ds:schemaRef ds:uri="http://schemas.openxmlformats.org/package/2006/metadata/core-properties"/>
    <ds:schemaRef ds:uri="http://purl.org/dc/terms/"/>
    <ds:schemaRef ds:uri="65ec5ad0-04a4-4f92-ac11-39b4e1dc2796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F8FCE0C-95A0-4800-B987-04CCAAA5F8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ec5ad0-04a4-4f92-ac11-39b4e1dc2796"/>
    <ds:schemaRef ds:uri="1e3b2c3f-2956-4de9-b27d-7d11ea33c8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Ejercicio1</vt:lpstr>
      <vt:lpstr>Ejercicio2</vt:lpstr>
      <vt:lpstr>Ejercicio3</vt:lpstr>
      <vt:lpstr>EjercicioA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JARED NAVARRO PLATAS</dc:creator>
  <cp:lastModifiedBy>ALDO JARED NAVARRO PLATAS</cp:lastModifiedBy>
  <dcterms:created xsi:type="dcterms:W3CDTF">2026-02-05T23:21:52Z</dcterms:created>
  <dcterms:modified xsi:type="dcterms:W3CDTF">2026-03-10T06:03:33Z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0x010100938C0ACB2730BE4586DAC60D2514BC4A</vt:lpwstr>
  </property>
</Properties>
</file>