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1"/>
  <workbookPr defaultThemeVersion="166925"/>
  <xr:revisionPtr revIDLastSave="184" documentId="11_3997C929D6B57BFC9D5F23AF5269DDD0C03553AA" xr6:coauthVersionLast="43" xr6:coauthVersionMax="43" xr10:uidLastSave="{A7DD2F85-D419-443C-A46F-7F01F9E3FBD9}"/>
  <bookViews>
    <workbookView xWindow="0" yWindow="0" windowWidth="0" windowHeight="0" xr2:uid="{00000000-000D-0000-FFFF-FFFF00000000}"/>
  </bookViews>
  <sheets>
    <sheet name="Hazard Analysis and Risk Assess" sheetId="1" r:id="rId1"/>
    <sheet name="Examples" sheetId="2" r:id="rId2"/>
    <sheet name="Situational Analysis Guidewords" sheetId="3" r:id="rId3"/>
    <sheet name="Hazard Analysis Guidewords" sheetId="4" r:id="rId4"/>
    <sheet name="Severity, Exposure, Controllabi" sheetId="5" r:id="rId5"/>
    <sheet name="ASIL Table" sheetId="6" r:id="rId6"/>
  </sheets>
  <definedNames>
    <definedName name="C_List" localSheetId="1">#REF!</definedName>
    <definedName name="C_List" localSheetId="2">'Severity, Exposure, Controllabi'!$E$20:$E$24</definedName>
    <definedName name="DV_List" localSheetId="1">#REF!</definedName>
    <definedName name="DV_List" localSheetId="2">'Hazard Analysis Guidewords'!$D$4:$D$24</definedName>
    <definedName name="E_List" localSheetId="1">#REF!</definedName>
    <definedName name="E_List" localSheetId="2">'Severity, Exposure, Controllabi'!$E$3:$E$8</definedName>
    <definedName name="EN_List" localSheetId="2">'Situational Analysis Guidewords'!$D$51:$D$60</definedName>
    <definedName name="EN_List" localSheetId="1">#REF!</definedName>
    <definedName name="IU_List" localSheetId="2">'Situational Analysis Guidewords'!$D$44:$D$47</definedName>
    <definedName name="IU_List" localSheetId="1">#REF!</definedName>
    <definedName name="OM_List" localSheetId="2">'Situational Analysis Guidewords'!$D$5:$D$14</definedName>
    <definedName name="OM_List" localSheetId="1">#REF!</definedName>
    <definedName name="OS_List" localSheetId="2">'Situational Analysis Guidewords'!$D$18:$D$29</definedName>
    <definedName name="OS_List" localSheetId="1">#REF!</definedName>
    <definedName name="S_List" localSheetId="2">'Severity, Exposure, Controllabi'!$E$12:$E$16</definedName>
    <definedName name="S_List" localSheetId="1">#REF!</definedName>
    <definedName name="SD_List" localSheetId="1">#REF!</definedName>
    <definedName name="SD_List" localSheetId="2">'Situational Analysis Guidewords'!$D$33:$D$40</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3" i="5" l="1"/>
  <c r="E22" i="5"/>
  <c r="E21" i="5"/>
  <c r="E20" i="5"/>
  <c r="E15" i="5"/>
  <c r="E14" i="5"/>
  <c r="E13" i="5"/>
  <c r="E12" i="5"/>
  <c r="E7" i="5"/>
  <c r="E6" i="5"/>
  <c r="E5" i="5"/>
  <c r="E4" i="5"/>
  <c r="E3" i="5"/>
  <c r="A41" i="4"/>
  <c r="D41" i="4"/>
  <c r="A40" i="4"/>
  <c r="D40" i="4"/>
  <c r="A39" i="4"/>
  <c r="D39" i="4"/>
  <c r="A38" i="4"/>
  <c r="D38" i="4"/>
  <c r="A37" i="4"/>
  <c r="D37" i="4"/>
  <c r="A36" i="4"/>
  <c r="D36" i="4"/>
  <c r="A35" i="4"/>
  <c r="D35" i="4"/>
  <c r="A34" i="4"/>
  <c r="D34" i="4"/>
  <c r="A33" i="4"/>
  <c r="D33" i="4"/>
  <c r="A32" i="4"/>
  <c r="D32" i="4"/>
  <c r="A31" i="4"/>
  <c r="D31" i="4"/>
  <c r="A30" i="4"/>
  <c r="D30" i="4"/>
  <c r="A29" i="4"/>
  <c r="D29" i="4"/>
  <c r="A28" i="4"/>
  <c r="D28" i="4"/>
  <c r="A23" i="4"/>
  <c r="D23" i="4"/>
  <c r="A22" i="4"/>
  <c r="D22" i="4"/>
  <c r="A21" i="4"/>
  <c r="D21" i="4"/>
  <c r="A20" i="4"/>
  <c r="D20" i="4"/>
  <c r="A19" i="4"/>
  <c r="D19" i="4"/>
  <c r="A18" i="4"/>
  <c r="D18" i="4"/>
  <c r="A17" i="4"/>
  <c r="D17" i="4"/>
  <c r="A16" i="4"/>
  <c r="D16" i="4"/>
  <c r="A15" i="4"/>
  <c r="D15" i="4"/>
  <c r="A14" i="4"/>
  <c r="D14" i="4"/>
  <c r="A13" i="4"/>
  <c r="D13" i="4"/>
  <c r="A12" i="4"/>
  <c r="D12" i="4"/>
  <c r="A11" i="4"/>
  <c r="D11" i="4"/>
  <c r="A10" i="4"/>
  <c r="D10" i="4"/>
  <c r="A9" i="4"/>
  <c r="D9" i="4"/>
  <c r="A8" i="4"/>
  <c r="D8" i="4"/>
  <c r="A7" i="4"/>
  <c r="D7" i="4"/>
  <c r="A6" i="4"/>
  <c r="D6" i="4"/>
  <c r="A5" i="4"/>
  <c r="D5" i="4"/>
  <c r="A4" i="4"/>
  <c r="D4" i="4"/>
  <c r="A59" i="3"/>
  <c r="D59" i="3"/>
  <c r="A58" i="3"/>
  <c r="D58" i="3"/>
  <c r="A57" i="3"/>
  <c r="D57" i="3"/>
  <c r="A56" i="3"/>
  <c r="D56" i="3"/>
  <c r="A55" i="3"/>
  <c r="D55" i="3"/>
  <c r="A54" i="3"/>
  <c r="D54" i="3"/>
  <c r="A53" i="3"/>
  <c r="D53" i="3"/>
  <c r="A52" i="3"/>
  <c r="D52" i="3"/>
  <c r="A51" i="3"/>
  <c r="D51" i="3"/>
  <c r="A46" i="3"/>
  <c r="D46" i="3"/>
  <c r="A45" i="3"/>
  <c r="D45" i="3"/>
  <c r="A44" i="3"/>
  <c r="D44" i="3"/>
  <c r="A39" i="3"/>
  <c r="D39" i="3"/>
  <c r="A38" i="3"/>
  <c r="D38" i="3"/>
  <c r="A37" i="3"/>
  <c r="D37" i="3"/>
  <c r="A36" i="3"/>
  <c r="D36" i="3"/>
  <c r="A35" i="3"/>
  <c r="D35" i="3"/>
  <c r="A34" i="3"/>
  <c r="D34" i="3"/>
  <c r="A33" i="3"/>
  <c r="D33" i="3"/>
  <c r="A28" i="3"/>
  <c r="D28" i="3"/>
  <c r="A27" i="3"/>
  <c r="D27" i="3"/>
  <c r="A26" i="3"/>
  <c r="D26" i="3"/>
  <c r="A25" i="3"/>
  <c r="D25" i="3"/>
  <c r="A24" i="3"/>
  <c r="D24" i="3"/>
  <c r="A23" i="3"/>
  <c r="D23" i="3"/>
  <c r="A22" i="3"/>
  <c r="D22" i="3"/>
  <c r="A21" i="3"/>
  <c r="D21" i="3"/>
  <c r="A20" i="3"/>
  <c r="D20" i="3"/>
  <c r="A19" i="3"/>
  <c r="D19" i="3"/>
  <c r="A18" i="3"/>
  <c r="D18" i="3"/>
  <c r="A13" i="3"/>
  <c r="D13" i="3"/>
  <c r="A12" i="3"/>
  <c r="D12" i="3"/>
  <c r="A11" i="3"/>
  <c r="D11" i="3"/>
  <c r="A10" i="3"/>
  <c r="D10" i="3"/>
  <c r="A9" i="3"/>
  <c r="D9" i="3"/>
  <c r="A8" i="3"/>
  <c r="D8" i="3"/>
  <c r="A7" i="3"/>
  <c r="D7" i="3"/>
  <c r="A6" i="3"/>
  <c r="D6" i="3"/>
  <c r="A5" i="3"/>
  <c r="D5" i="3"/>
</calcChain>
</file>

<file path=xl/sharedStrings.xml><?xml version="1.0" encoding="utf-8"?>
<sst xmlns="http://schemas.openxmlformats.org/spreadsheetml/2006/main" count="603" uniqueCount="306">
  <si>
    <t>INSTRUCTIONS:</t>
  </si>
  <si>
    <t>Fill out the hazard analysis and risk assessment below.</t>
  </si>
  <si>
    <t>HA-001 should be for the lane departure warning function as discussed in the lecture.</t>
  </si>
  <si>
    <t>HA-002 should be for the lane keeping assistance function as discussed in the lecture.</t>
  </si>
  <si>
    <t xml:space="preserve">Then come up with your own situations and hazards for the lane assistance system. Fill in the HA-003 and HA-004 rows. </t>
  </si>
  <si>
    <t>When finished, export your spreadsheet as a pdf file so that a reviewer can easily see your work.</t>
  </si>
  <si>
    <t>Hazard ID</t>
  </si>
  <si>
    <t>Situational Analysis</t>
  </si>
  <si>
    <t>Hazard Identification</t>
  </si>
  <si>
    <t>Hazardous Event Classification</t>
  </si>
  <si>
    <t>Determination of ASIL and Safety Goals</t>
  </si>
  <si>
    <t>Operational Mode</t>
  </si>
  <si>
    <t>Operational Scenario</t>
  </si>
  <si>
    <t>Environmental Details</t>
  </si>
  <si>
    <t>Situation Details</t>
  </si>
  <si>
    <t>Other Details
(optional)</t>
  </si>
  <si>
    <t>Item Usage
(function)</t>
  </si>
  <si>
    <t>Situation Description</t>
  </si>
  <si>
    <t>Function</t>
  </si>
  <si>
    <t>Deviation</t>
  </si>
  <si>
    <t xml:space="preserve">Deviation Details
</t>
  </si>
  <si>
    <t>Hazardous Event
(resulting effect)</t>
  </si>
  <si>
    <t xml:space="preserve">Event Details
</t>
  </si>
  <si>
    <t>Hazardous Event Description</t>
  </si>
  <si>
    <t>Exposure
(of situation)</t>
  </si>
  <si>
    <t>Rationale
(for exposure)</t>
  </si>
  <si>
    <t>Severity
(of potential harm)</t>
  </si>
  <si>
    <t>Rationale
(for severity)</t>
  </si>
  <si>
    <t>Controllability
(of hazardous event)</t>
  </si>
  <si>
    <t>Rationale
(for controllability)</t>
  </si>
  <si>
    <t>ASIL
Determination</t>
  </si>
  <si>
    <t>Safety Goal</t>
  </si>
  <si>
    <t>HA-001</t>
  </si>
  <si>
    <t>OMD3 - Normal Driving</t>
  </si>
  <si>
    <t>OS4 - Highway</t>
  </si>
  <si>
    <t>EN6 - Rain (slippery road)</t>
  </si>
  <si>
    <t>SD2 - High Speed</t>
  </si>
  <si>
    <t>IU01 - Correctly Used</t>
  </si>
  <si>
    <t>Normal Driving on a highway during rain(slippery road) with high speed and correctly used system</t>
  </si>
  <si>
    <t>Lane Departure Warning (LDW) function shall apply an oscillating steering torque to provide the driver with haptic feedback</t>
  </si>
  <si>
    <t>DV04 - Actor Effect is too much</t>
  </si>
  <si>
    <t>The LDW function applies an oscillating torque with very high torque (above limit)</t>
  </si>
  <si>
    <t>EV00 - Colission with other vehicle</t>
  </si>
  <si>
    <t>High haptic feedback can affect drivers ability to steer as intended. The driver could lose control of the vehicle and collide with another vehicle or with road infrastructure</t>
  </si>
  <si>
    <t>E3- Medium Probability</t>
  </si>
  <si>
    <t>Driving on a highway with rain could happen between 1% to 10% of the time operating the vehicle</t>
  </si>
  <si>
    <t>S3 - Life threatening or fatal injuries</t>
  </si>
  <si>
    <t>Driver is travelling at high speed. Collisions at high speeds could cause fatal injuries.</t>
  </si>
  <si>
    <t>C3 - Difficult to control or uncontrollable</t>
  </si>
  <si>
    <t>When the steering wheel is oscillating at high amplitude at high speeds, it is difficult to stay calm oir react properly. Also it is very difficult to avoid harm.</t>
  </si>
  <si>
    <t>ASIL C</t>
  </si>
  <si>
    <t>The oscillating steering torque from the LDW function shall be limited in amplitude.</t>
  </si>
  <si>
    <t>HA-002</t>
  </si>
  <si>
    <t>OS3- Country Road</t>
  </si>
  <si>
    <t>EN1 - Normal conditions</t>
  </si>
  <si>
    <t>IU02 - Incorrectly Used</t>
  </si>
  <si>
    <t>Normal Driving on a country road during normal conditions with high speed and incorrectly used system</t>
  </si>
  <si>
    <t>Lane Keeping Assistance (LKA) function shall apply the steering torque when active in order to stay in ego lane</t>
  </si>
  <si>
    <t>DV03 - Function is always activated</t>
  </si>
  <si>
    <t>The LKA function is always activated</t>
  </si>
  <si>
    <t>Driver use the function as an autonomous driver function and loses driving attention. The driver could collide with another vehicle or with road infrastructure</t>
  </si>
  <si>
    <t>The LKA function is always activated and driver is not forced to keep hands at the steering wheel. When the driver loses focus on driving, chances of collission are high.</t>
  </si>
  <si>
    <t>E2 - Low probability</t>
  </si>
  <si>
    <t>The combination between driving on a country road and misusing system should not happen often. Less than 1 % of the time operating the vehicle.</t>
  </si>
  <si>
    <t>ASIL B</t>
  </si>
  <si>
    <t> LKA function shall apply additional steering torque that will be time limited and shall end after a given timer interval so that the driver cannot misuse the system for autonomous driving.</t>
  </si>
  <si>
    <t>HA-003</t>
  </si>
  <si>
    <t>EN4 - Snowfall (degraded view)</t>
  </si>
  <si>
    <t>Normal Driving on a highway during snowfall (degraded view) with high speed and correctly used system</t>
  </si>
  <si>
    <t>DV11 - Actor effect is wrong</t>
  </si>
  <si>
    <t>The LDW function applies an oscillating torque to provide haptic feedback when lane is not deviated.</t>
  </si>
  <si>
    <t>Lanes are not clear during snowfall conditions and this can result in false LDW warnings. The haptic feedback might confuse the driver into an evasive manuever or vehicle stability can be compromised due to slippery roads</t>
  </si>
  <si>
    <t>The LDW function has false diagnosis and Driver feels a false haptic feedback wihtout any lane deviation. This might also cause the driver to falsely try and perform a corrective manuever and collide with road or road infrastructure. </t>
  </si>
  <si>
    <t>E2- Medium Probability</t>
  </si>
  <si>
    <t>Driving in snowfall on a highway does not occur that often. Occurs few times a year for majority of drivers</t>
  </si>
  <si>
    <t>When the steering wheel oscillates on slippery surface, less than 90 % of the drivers can control the car. It is very difficult to avoid harm</t>
  </si>
  <si>
    <t>The oscillating steering torque from the LDW function shall stop when the driver is trying to control the car in bad weather conditions. </t>
  </si>
  <si>
    <t>HA-004</t>
  </si>
  <si>
    <t>OS01- Any road</t>
  </si>
  <si>
    <t>EN09- NA</t>
  </si>
  <si>
    <t>SD6 - High Braking</t>
  </si>
  <si>
    <t>IU01- Correctly Used</t>
  </si>
  <si>
    <t>Normal driving on any road during Any conditions with high braking and correctly used system</t>
  </si>
  <si>
    <t>DV02- Function unexpectedly activated</t>
  </si>
  <si>
    <t>The LKA function is not required in high braking conditions</t>
  </si>
  <si>
    <t>EV03- Car spins out of control</t>
  </si>
  <si>
    <t>The LKA function applies a steering torque to stay in lane but during high braking conditions, any form of steering can compromise vehicle stability. This makes the system highly uncontrollable</t>
  </si>
  <si>
    <t>The LKA function is NOT required during hard braking conditions.</t>
  </si>
  <si>
    <t>Hard braking during driving occurs once a monthj or more often for an average driver</t>
  </si>
  <si>
    <t>S2 - Severe and life threatening injuries</t>
  </si>
  <si>
    <t>Driver is braking hard and any form of steering input can cause the vehicle to lose grip with the road. This can result in non-steerable scenario</t>
  </si>
  <si>
    <t>C2 - Normally Controllable</t>
  </si>
  <si>
    <t>With ABS available in the car, steerability of this component is restored and more than 90 % of the drivers can control the car without getting into any serious harm</t>
  </si>
  <si>
    <t>ASIL A</t>
  </si>
  <si>
    <t>LKA function shall not apply any steering torque and function shall be temporarily shut down when the driver is braking.</t>
  </si>
  <si>
    <t>EXAMPLE DISCUSSED IN THE PROJECT INSTRUCTIONS - Headlamp System</t>
  </si>
  <si>
    <t>Situation Details
(optional)</t>
  </si>
  <si>
    <t>Normal Driving</t>
  </si>
  <si>
    <t>City Road</t>
  </si>
  <si>
    <t>Normal Conditions</t>
  </si>
  <si>
    <t>Low Speed</t>
  </si>
  <si>
    <t>Night time + Obstacle on the road</t>
  </si>
  <si>
    <t>Correctly Used</t>
  </si>
  <si>
    <t>Normal Driving on a City Road in Normal Conditions at Low Speed at Night with an Obstacle on the Road</t>
  </si>
  <si>
    <t>Low beam illuminates the roadway in the dark</t>
  </si>
  <si>
    <t>Function not activated</t>
  </si>
  <si>
    <t>Both headlights stop working</t>
  </si>
  <si>
    <t>Front collision with obstacle</t>
  </si>
  <si>
    <t>Vehicle crashes into the obstacle with injury to driver</t>
  </si>
  <si>
    <t>Total loss of low beam</t>
  </si>
  <si>
    <t>E4 - High probability</t>
  </si>
  <si>
    <t>night driving in the city is a regular activity</t>
  </si>
  <si>
    <t>S1 - Light and moderate injuries</t>
  </si>
  <si>
    <t>In city traffiic, speed of vehicle is expected to be low</t>
  </si>
  <si>
    <t>C0 - Controllable in general</t>
  </si>
  <si>
    <t>At city speed, most drivers will be able to control the situation by applying brakes and there is additional illmunitation on city roads</t>
  </si>
  <si>
    <t>QM</t>
  </si>
  <si>
    <t>Total Loss of Beam Shall Be Prevented</t>
  </si>
  <si>
    <t>MORE EXAMPLES - Headlamp System</t>
  </si>
  <si>
    <t>Situation Analysis</t>
  </si>
  <si>
    <t>OM03 - Normal Driving</t>
  </si>
  <si>
    <t>OS01 - City Road</t>
  </si>
  <si>
    <t>EN01 - Normal conditions</t>
  </si>
  <si>
    <t>SD03 - Low speed</t>
  </si>
  <si>
    <t>IU01 - Correctly used</t>
  </si>
  <si>
    <t>Normal Driving on City Road during Normal conditions with Low speed (Night time + Obstacle on the road)</t>
  </si>
  <si>
    <t>DV01 - Function not activated</t>
  </si>
  <si>
    <t>EV04 - Front collision with obstacle</t>
  </si>
  <si>
    <t>Total loss of low beam shall be prevented</t>
  </si>
  <si>
    <t>EN04 - Snowfall (degraded view)</t>
  </si>
  <si>
    <t>Night time + Obstacle on the road and no other illumination on road</t>
  </si>
  <si>
    <t>Normal Driving on City Road during Snowfall (degraded view) with Low speed (Night time + Obstacle on the road and no other illumination on road)</t>
  </si>
  <si>
    <t>E1 - Very low probability</t>
  </si>
  <si>
    <t>night driving in the city on completely unilluminated roads while it is snowing is rare</t>
  </si>
  <si>
    <t>C1 - Simply controllable</t>
  </si>
  <si>
    <t>On completely unilluminated city roads, drivers usually drive at lower end of city speeds and hence are expected to be able to control vehicle</t>
  </si>
  <si>
    <t>OS03 - Highway</t>
  </si>
  <si>
    <t>SD03 - High speed</t>
  </si>
  <si>
    <t>Night time + Obstacle on the road or upcoming curve</t>
  </si>
  <si>
    <t>Normal Driving on Highway during Snowfall (degraded view) with High speed (Night time + Obstacle on the road or upcoming curve)</t>
  </si>
  <si>
    <t>Vehicle crashes into the obstacle or road infrastructure with injury to driver and any others present</t>
  </si>
  <si>
    <t>High driving is part of regular driving, however, heavy snow occurs a few times a year</t>
  </si>
  <si>
    <t>S3 - Life-threatening or fatal injuries</t>
  </si>
  <si>
    <t>On highway speed of vehicle is expected to be high</t>
  </si>
  <si>
    <t>C2 - Normally controllable</t>
  </si>
  <si>
    <t>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</si>
  <si>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A</t>
  </si>
  <si>
    <t>OS02 - Country Road</t>
  </si>
  <si>
    <t>SD02 - High speed</t>
  </si>
  <si>
    <t>Night time + Oncoming vehicle</t>
  </si>
  <si>
    <t>Normal Driving on Country Road during Normal conditions with High speed (Night time + Oncoming vehicle)</t>
  </si>
  <si>
    <t>EV08 - Collision with other vehicle</t>
  </si>
  <si>
    <t>Vehicle crashes into the oncoming vechile or road infrastructure</t>
  </si>
  <si>
    <t>country driving is part of regular driving</t>
  </si>
  <si>
    <t>On country roads speed of vehicle is expected to be high</t>
  </si>
  <si>
    <t>Since there is usually no other form of illumination to be expected on country road, it will be difficult for the average driver to control the vehicle in such a situation</t>
  </si>
  <si>
    <t>B</t>
  </si>
  <si>
    <t>HA-005</t>
  </si>
  <si>
    <t>SD04 - High speed</t>
  </si>
  <si>
    <t>Normal Driving on Country Road during Snowfall (degraded view) with High speed (Night time + Obstacle on the road and no other illumination on road)</t>
  </si>
  <si>
    <t>country driving is part of regular driving, however, heavy snow occurs a few times a year</t>
  </si>
  <si>
    <t>Hazard &amp; Risk Analysis Definitions</t>
  </si>
  <si>
    <t>ID</t>
  </si>
  <si>
    <t>Mode</t>
  </si>
  <si>
    <t>Remarks</t>
  </si>
  <si>
    <t>Reference</t>
  </si>
  <si>
    <t>Parked</t>
  </si>
  <si>
    <t>Car is parked, ignition is off</t>
  </si>
  <si>
    <t>Ignition on</t>
  </si>
  <si>
    <t>Car is parked, ignition is on</t>
  </si>
  <si>
    <t>Normal driving</t>
  </si>
  <si>
    <t>Car is driving</t>
  </si>
  <si>
    <t>Backward driving</t>
  </si>
  <si>
    <t>Degraded driving</t>
  </si>
  <si>
    <t>Limp home mode</t>
  </si>
  <si>
    <t>Towing (active)</t>
  </si>
  <si>
    <t>Towing another car</t>
  </si>
  <si>
    <t>Towing (passive)</t>
  </si>
  <si>
    <t>Beeing towed by another car</t>
  </si>
  <si>
    <t>Service</t>
  </si>
  <si>
    <t>Vehicle is in repair garage</t>
  </si>
  <si>
    <t>N/A</t>
  </si>
  <si>
    <t>not applicable or not relevant</t>
  </si>
  <si>
    <t>Scenario</t>
  </si>
  <si>
    <t>Any Road</t>
  </si>
  <si>
    <t>road type</t>
  </si>
  <si>
    <t>Country Road</t>
  </si>
  <si>
    <t>Highway</t>
  </si>
  <si>
    <t>Mountain Pass</t>
  </si>
  <si>
    <t>Off Road</t>
  </si>
  <si>
    <t>Road with gradient</t>
  </si>
  <si>
    <t>road attribute</t>
  </si>
  <si>
    <t>Road with bump</t>
  </si>
  <si>
    <t>Road tunnel</t>
  </si>
  <si>
    <t>Road with construction site</t>
  </si>
  <si>
    <t>Low speed</t>
  </si>
  <si>
    <t>driving attribute</t>
  </si>
  <si>
    <t>High speed</t>
  </si>
  <si>
    <t>Normal acceleration</t>
  </si>
  <si>
    <t>High acceleration</t>
  </si>
  <si>
    <t>Normal braking</t>
  </si>
  <si>
    <t>High braking</t>
  </si>
  <si>
    <t>Item Usage</t>
  </si>
  <si>
    <t>Correctly used</t>
  </si>
  <si>
    <t>Intended usage</t>
  </si>
  <si>
    <t>Incorrectly used</t>
  </si>
  <si>
    <t>Unintended usage (foreseeable)</t>
  </si>
  <si>
    <t>Normal conditions</t>
  </si>
  <si>
    <t>weather attribute</t>
  </si>
  <si>
    <t>Sun blares (degraded view)</t>
  </si>
  <si>
    <t>Fog (degraded view)</t>
  </si>
  <si>
    <t>Snowfall (degraded view)</t>
  </si>
  <si>
    <t>Cross-wind (lateral force)</t>
  </si>
  <si>
    <t>Rain (slippery road)</t>
  </si>
  <si>
    <t>Snow (slippery road)</t>
  </si>
  <si>
    <t>Glace (slippery road)</t>
  </si>
  <si>
    <t>Deviation (Guideword)</t>
  </si>
  <si>
    <t>Activation error</t>
  </si>
  <si>
    <t>Function unexpectedly activated</t>
  </si>
  <si>
    <t>Function always activated</t>
  </si>
  <si>
    <t>Actor effect is too much</t>
  </si>
  <si>
    <t>Quantitative error</t>
  </si>
  <si>
    <t>Actor effect is too less</t>
  </si>
  <si>
    <t>Actor action too early</t>
  </si>
  <si>
    <t>Timing error</t>
  </si>
  <si>
    <t>Actor action too late</t>
  </si>
  <si>
    <t>Actor action before</t>
  </si>
  <si>
    <t>Sequence error</t>
  </si>
  <si>
    <t>Actor action after</t>
  </si>
  <si>
    <t>Actor effect is reverse</t>
  </si>
  <si>
    <t>Logical error</t>
  </si>
  <si>
    <t>Actor effect is wrong</t>
  </si>
  <si>
    <t>Sensor sensitivity is too high</t>
  </si>
  <si>
    <t>Sensor sensitivity is too low</t>
  </si>
  <si>
    <t>Sensor detection too early</t>
  </si>
  <si>
    <t>Sensor detection too late</t>
  </si>
  <si>
    <t>Sensor detection before</t>
  </si>
  <si>
    <t>Sensor detection after</t>
  </si>
  <si>
    <t>Sensor detection is reverse</t>
  </si>
  <si>
    <t>Sensor detection is wrong</t>
  </si>
  <si>
    <t>Hazardous Events (possibe effects)</t>
  </si>
  <si>
    <t>Hazardous Event</t>
  </si>
  <si>
    <t>None</t>
  </si>
  <si>
    <t>Front collision with oncoming traffic</t>
  </si>
  <si>
    <t>Front collision with ahead traffic</t>
  </si>
  <si>
    <t>Rear collision with trailing traffic</t>
  </si>
  <si>
    <t>Side collision with other traffic</t>
  </si>
  <si>
    <t>Side collision with obstacle</t>
  </si>
  <si>
    <t>Collision with other vehicle</t>
  </si>
  <si>
    <t>Collision with train</t>
  </si>
  <si>
    <t>Collision with pedestrian</t>
  </si>
  <si>
    <t>Car spins out of control</t>
  </si>
  <si>
    <t>Car comes off the road</t>
  </si>
  <si>
    <t>Car catches file</t>
  </si>
  <si>
    <t>Exposure</t>
  </si>
  <si>
    <t>Description</t>
  </si>
  <si>
    <t>Duration (of situation)</t>
  </si>
  <si>
    <t>Frequency (of situation)</t>
  </si>
  <si>
    <t>E0</t>
  </si>
  <si>
    <t>Incredible</t>
  </si>
  <si>
    <t>E1</t>
  </si>
  <si>
    <t>Very low probability</t>
  </si>
  <si>
    <t>Not specified</t>
  </si>
  <si>
    <t>Occurs less often than once a year for the great majority of drivers</t>
  </si>
  <si>
    <t>E2</t>
  </si>
  <si>
    <t>Low probability</t>
  </si>
  <si>
    <t>&lt;1 % of average operating time</t>
  </si>
  <si>
    <t>Occurs a few times a year for the great majority of drivers</t>
  </si>
  <si>
    <t>E3</t>
  </si>
  <si>
    <t>Medium probability</t>
  </si>
  <si>
    <t>1 % to 10 % of average operating time</t>
  </si>
  <si>
    <t>Occurs once a month or more often for an average driver</t>
  </si>
  <si>
    <t>E4</t>
  </si>
  <si>
    <t>High probability</t>
  </si>
  <si>
    <t>&gt;10 % of average operating time</t>
  </si>
  <si>
    <t>Occurs during almost every drive on average</t>
  </si>
  <si>
    <t>Severity</t>
  </si>
  <si>
    <t>Probability of Injuries</t>
  </si>
  <si>
    <t>S0</t>
  </si>
  <si>
    <t>No injuries</t>
  </si>
  <si>
    <t>AIS 0 and less than 10 % probability of AIS 1-6</t>
  </si>
  <si>
    <t>S1</t>
  </si>
  <si>
    <t>Light and moderate injuries</t>
  </si>
  <si>
    <t>More than 10 % probability of AIS 1-6 (and not S2 or S3)</t>
  </si>
  <si>
    <t>S2</t>
  </si>
  <si>
    <t>Severe and life-threatening injuries</t>
  </si>
  <si>
    <t>Severe and life-threatening injuries (survival probable)</t>
  </si>
  <si>
    <t>More than 10 % probability of AIS 3-6 (and not S3)</t>
  </si>
  <si>
    <t>S3</t>
  </si>
  <si>
    <t>Life-threatening or fatal injuries</t>
  </si>
  <si>
    <t>Life-threatening injuries (survival uncertain), fatal injuries</t>
  </si>
  <si>
    <t>More than 10 % probability of AIS 5-6</t>
  </si>
  <si>
    <t>Controllability</t>
  </si>
  <si>
    <t>C0</t>
  </si>
  <si>
    <t>Controllable in general</t>
  </si>
  <si>
    <t>C1</t>
  </si>
  <si>
    <t>Simply controllable</t>
  </si>
  <si>
    <t>99 % or more of all drivers or other traffic participants are usually able to avoid harm</t>
  </si>
  <si>
    <t>C2</t>
  </si>
  <si>
    <t>Normally controllable</t>
  </si>
  <si>
    <t>90 % or more of all drivers or other traffic participants are usually able to avoid harm</t>
  </si>
  <si>
    <t>C3</t>
  </si>
  <si>
    <t>Difficult to control or uncontrollable</t>
  </si>
  <si>
    <t>Less than 90 % of all drivers or other traffic participants are usually able, or barely able, to avoid harm</t>
  </si>
  <si>
    <t>C</t>
  </si>
  <si>
    <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</si>
</sst>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0"/>
      <color rgb="FF000000"/>
      <name val="Arial"/>
    </font>
    <font>
      <b/>
      <sz val="16"/>
      <color rgb="FF0000FF"/>
      <name val="Arial"/>
    </font>
    <font>
      <b/>
      <sz val="10"/>
      <name val="Arial"/>
    </font>
    <font>
      <sz val="10"/>
      <name val="Arial"/>
    </font>
    <font>
      <sz val="10"/>
      <color rgb="FF0000FF"/>
      <name val="Arial"/>
    </font>
    <font>
      <b/>
      <sz val="10"/>
      <color rgb="FF000000"/>
      <name val="Arial"/>
    </font>
  </fonts>
  <fills count="7">
    <fill>
      <patternFill patternType="none"/>
    </fill>
    <fill>
      <patternFill patternType="gray125"/>
    </fill>
    <fill>
      <patternFill patternType="solid">
        <fgColor rgb="FFBFBFBF"/>
        <bgColor rgb="FFBFBFBF"/>
      </patternFill>
    </fill>
    <fill>
      <patternFill patternType="solid">
        <fgColor rgb="FFEFEFEF"/>
        <bgColor rgb="FFEFEFEF"/>
      </patternFill>
    </fill>
    <fill>
      <patternFill patternType="solid">
        <fgColor rgb="FFF3F3F3"/>
        <bgColor rgb="FFF3F3F3"/>
      </patternFill>
    </fill>
    <fill>
      <patternFill patternType="solid">
        <fgColor rgb="FFFFFFFF"/>
        <bgColor rgb="FFFFFFFF"/>
      </patternFill>
    </fill>
    <fill>
      <patternFill patternType="solid">
        <fgColor rgb="FFB7B7B7"/>
        <bgColor rgb="FFB7B7B7"/>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65">
    <xf numFmtId="0" fontId="0" fillId="0" borderId="0" xfId="0" applyFont="1" applyAlignment="1"/>
    <xf numFmtId="0" fontId="1" fillId="0" borderId="0" xfId="0" applyFont="1" applyAlignment="1">
      <alignment horizontal="left" vertical="top"/>
    </xf>
    <xf numFmtId="0" fontId="3" fillId="0" borderId="0" xfId="0" applyFont="1"/>
    <xf numFmtId="0" fontId="3" fillId="0" borderId="0" xfId="0" applyFont="1" applyAlignment="1"/>
    <xf numFmtId="0" fontId="2" fillId="0" borderId="0" xfId="0" applyFont="1" applyAlignment="1">
      <alignment horizontal="left" vertical="center" wrapText="1"/>
    </xf>
    <xf numFmtId="0" fontId="4" fillId="0" borderId="2" xfId="0" applyFont="1" applyBorder="1" applyAlignment="1">
      <alignment horizontal="center" vertical="top" wrapText="1"/>
    </xf>
    <xf numFmtId="0" fontId="2" fillId="0" borderId="0" xfId="0" applyFont="1" applyAlignment="1">
      <alignment horizontal="center"/>
    </xf>
    <xf numFmtId="0" fontId="3" fillId="0" borderId="1" xfId="0" applyFont="1" applyBorder="1" applyAlignment="1">
      <alignment horizontal="left" vertical="center"/>
    </xf>
    <xf numFmtId="0" fontId="4" fillId="0" borderId="1" xfId="0" applyFont="1" applyBorder="1" applyAlignment="1">
      <alignment horizontal="left" vertical="center"/>
    </xf>
    <xf numFmtId="0" fontId="2" fillId="3" borderId="3" xfId="0" applyFont="1" applyFill="1" applyBorder="1" applyAlignment="1">
      <alignment horizontal="center" vertical="center" wrapText="1"/>
    </xf>
    <xf numFmtId="0" fontId="2" fillId="0" borderId="0" xfId="0" applyFont="1" applyAlignment="1">
      <alignment horizontal="left" vertical="center"/>
    </xf>
    <xf numFmtId="0" fontId="5" fillId="5" borderId="0" xfId="0" applyFont="1" applyFill="1" applyAlignment="1"/>
    <xf numFmtId="0" fontId="3" fillId="2" borderId="1" xfId="0" applyFont="1" applyFill="1" applyBorder="1" applyAlignment="1">
      <alignment vertical="center"/>
    </xf>
    <xf numFmtId="0" fontId="2" fillId="6" borderId="0" xfId="0" applyFont="1" applyFill="1" applyAlignment="1">
      <alignment horizontal="center" vertical="center" wrapText="1"/>
    </xf>
    <xf numFmtId="0" fontId="2" fillId="6" borderId="7" xfId="0" applyFont="1" applyFill="1" applyBorder="1" applyAlignment="1">
      <alignment horizontal="center" vertical="center" wrapText="1"/>
    </xf>
    <xf numFmtId="0" fontId="2"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0" fontId="3" fillId="0" borderId="8" xfId="0" applyFont="1" applyBorder="1" applyAlignment="1">
      <alignment horizontal="center" vertical="center" wrapText="1"/>
    </xf>
    <xf numFmtId="0" fontId="3" fillId="0" borderId="8" xfId="0" applyFont="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left" vertical="top" wrapText="1"/>
    </xf>
    <xf numFmtId="0" fontId="5" fillId="0" borderId="0" xfId="0" applyFont="1" applyAlignment="1"/>
    <xf numFmtId="0" fontId="3" fillId="0" borderId="2" xfId="0" applyFont="1" applyBorder="1" applyAlignment="1">
      <alignment horizontal="center" vertical="top" wrapText="1"/>
    </xf>
    <xf numFmtId="0" fontId="3" fillId="0" borderId="13" xfId="0" applyFont="1" applyBorder="1" applyAlignment="1">
      <alignment horizontal="left" vertical="center"/>
    </xf>
    <xf numFmtId="0" fontId="3" fillId="0" borderId="8" xfId="0" applyFont="1" applyBorder="1" applyAlignment="1">
      <alignment horizontal="left" vertical="center"/>
    </xf>
    <xf numFmtId="0" fontId="3" fillId="2" borderId="13" xfId="0" applyFont="1" applyFill="1" applyBorder="1" applyAlignment="1">
      <alignment vertical="center"/>
    </xf>
    <xf numFmtId="0" fontId="3" fillId="2" borderId="8" xfId="0" applyFont="1" applyFill="1" applyBorder="1" applyAlignment="1">
      <alignment vertical="center"/>
    </xf>
    <xf numFmtId="0" fontId="3" fillId="0" borderId="1" xfId="0" applyFont="1" applyBorder="1" applyAlignment="1">
      <alignment horizontal="left" vertical="center" wrapText="1"/>
    </xf>
    <xf numFmtId="0" fontId="0" fillId="0" borderId="0" xfId="0" applyFont="1" applyAlignment="1">
      <alignment horizontal="left" vertical="top" wrapText="1"/>
    </xf>
    <xf numFmtId="0" fontId="3" fillId="0" borderId="0" xfId="0" applyFont="1" applyAlignment="1">
      <alignment horizontal="center"/>
    </xf>
    <xf numFmtId="0" fontId="3" fillId="0" borderId="0" xfId="0" applyFont="1" applyAlignment="1">
      <alignment horizontal="left" vertical="top"/>
    </xf>
    <xf numFmtId="0" fontId="2" fillId="0" borderId="0" xfId="0" applyFont="1" applyAlignment="1">
      <alignment vertical="center"/>
    </xf>
    <xf numFmtId="0" fontId="2" fillId="0" borderId="0" xfId="0" applyFont="1" applyAlignment="1"/>
    <xf numFmtId="0" fontId="2" fillId="0" borderId="0" xfId="0" applyFont="1"/>
    <xf numFmtId="0" fontId="2" fillId="2" borderId="1" xfId="0" applyFont="1" applyFill="1" applyBorder="1" applyAlignment="1">
      <alignment horizontal="center" vertical="center"/>
    </xf>
    <xf numFmtId="0" fontId="2" fillId="2" borderId="1" xfId="0" applyFont="1" applyFill="1" applyBorder="1" applyAlignment="1">
      <alignment vertical="center"/>
    </xf>
    <xf numFmtId="0" fontId="2" fillId="0" borderId="9" xfId="0" applyFont="1" applyBorder="1" applyAlignment="1"/>
    <xf numFmtId="0" fontId="3" fillId="0" borderId="9" xfId="0" applyFont="1" applyBorder="1" applyAlignment="1"/>
    <xf numFmtId="0" fontId="2" fillId="2" borderId="7" xfId="0" applyFont="1" applyFill="1" applyBorder="1" applyAlignment="1">
      <alignment horizontal="center"/>
    </xf>
    <xf numFmtId="0" fontId="2" fillId="2" borderId="10" xfId="0" applyFont="1" applyFill="1" applyBorder="1"/>
    <xf numFmtId="0" fontId="4" fillId="0" borderId="7" xfId="0" applyFont="1" applyBorder="1" applyAlignment="1">
      <alignment horizontal="center" vertical="top" wrapText="1"/>
    </xf>
    <xf numFmtId="0" fontId="3" fillId="0" borderId="10" xfId="0" applyFont="1" applyBorder="1" applyAlignment="1">
      <alignment horizontal="left"/>
    </xf>
    <xf numFmtId="0" fontId="4" fillId="0" borderId="10" xfId="0" applyFont="1" applyBorder="1" applyAlignment="1">
      <alignment horizontal="left"/>
    </xf>
    <xf numFmtId="0" fontId="3" fillId="2" borderId="7" xfId="0" applyFont="1" applyFill="1" applyBorder="1" applyAlignment="1"/>
    <xf numFmtId="0" fontId="3" fillId="2" borderId="10" xfId="0" applyFont="1" applyFill="1" applyBorder="1" applyAlignment="1"/>
    <xf numFmtId="0" fontId="2" fillId="2" borderId="13" xfId="0" applyFont="1" applyFill="1" applyBorder="1" applyAlignment="1">
      <alignment vertical="center"/>
    </xf>
    <xf numFmtId="0" fontId="2" fillId="2" borderId="8" xfId="0" applyFont="1" applyFill="1" applyBorder="1" applyAlignment="1">
      <alignment vertical="center"/>
    </xf>
    <xf numFmtId="0" fontId="3" fillId="0" borderId="10" xfId="0" applyFont="1" applyBorder="1" applyAlignment="1">
      <alignment horizontal="center"/>
    </xf>
    <xf numFmtId="0" fontId="3" fillId="0" borderId="10" xfId="0" applyFont="1" applyBorder="1" applyAlignment="1"/>
    <xf numFmtId="0" fontId="2" fillId="3" borderId="4" xfId="0" applyFont="1" applyFill="1" applyBorder="1" applyAlignment="1">
      <alignment horizontal="center"/>
    </xf>
    <xf numFmtId="0" fontId="3" fillId="0" borderId="5" xfId="0" applyFont="1" applyBorder="1" applyAlignment="1"/>
    <xf numFmtId="0" fontId="2" fillId="4" borderId="4" xfId="0" applyFont="1" applyFill="1" applyBorder="1" applyAlignment="1">
      <alignment horizontal="center" vertical="center" wrapText="1"/>
    </xf>
    <xf numFmtId="0" fontId="2" fillId="4" borderId="4" xfId="0" applyFont="1" applyFill="1" applyBorder="1" applyAlignment="1">
      <alignment horizontal="center"/>
    </xf>
    <xf numFmtId="0" fontId="3" fillId="0" borderId="6" xfId="0" applyFont="1" applyBorder="1" applyAlignment="1"/>
    <xf numFmtId="0" fontId="3" fillId="0" borderId="14" xfId="0" applyFont="1" applyBorder="1" applyAlignment="1">
      <alignment horizontal="center" vertical="center"/>
    </xf>
    <xf numFmtId="0" fontId="3" fillId="0" borderId="14" xfId="0" applyFont="1" applyBorder="1" applyAlignment="1"/>
    <xf numFmtId="0" fontId="3" fillId="0" borderId="7" xfId="0" applyFont="1" applyBorder="1" applyAlignment="1"/>
    <xf numFmtId="0" fontId="3" fillId="0" borderId="2" xfId="0" applyFont="1" applyBorder="1" applyAlignment="1">
      <alignment horizontal="center" vertical="center"/>
    </xf>
    <xf numFmtId="0" fontId="3" fillId="0" borderId="11" xfId="0" applyFont="1" applyBorder="1" applyAlignment="1">
      <alignment horizontal="center" vertical="center"/>
    </xf>
    <xf numFmtId="0" fontId="3" fillId="0" borderId="10" xfId="0" applyFont="1" applyBorder="1" applyAlignment="1"/>
    <xf numFmtId="0" fontId="3" fillId="0" borderId="12" xfId="0" applyFont="1" applyBorder="1" applyAlignment="1">
      <alignment horizontal="center"/>
    </xf>
    <xf numFmtId="0" fontId="3" fillId="0" borderId="12" xfId="0" applyFont="1" applyBorder="1" applyAlignment="1"/>
    <xf numFmtId="0" fontId="3" fillId="0" borderId="8"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5"/>
  <sheetViews>
    <sheetView tabSelected="1" topLeftCell="R5" workbookViewId="0" xr3:uid="{AEA406A1-0E4B-5B11-9CD5-51D6E497D94C}">
      <selection activeCell="V15" sqref="V15"/>
    </sheetView>
  </sheetViews>
  <sheetFormatPr defaultColWidth="14.42578125" defaultRowHeight="15.75" customHeight="1"/>
  <cols>
    <col min="2" max="2" width="22.140625" customWidth="1"/>
    <col min="3" max="3" width="19" customWidth="1"/>
    <col min="4" max="4" width="22.85546875" bestFit="1" customWidth="1"/>
    <col min="5" max="5" width="18.28515625" customWidth="1"/>
    <col min="6" max="6" width="18.85546875" customWidth="1"/>
    <col min="7" max="7" width="19.7109375" customWidth="1"/>
    <col min="8" max="8" width="34.42578125" customWidth="1"/>
    <col min="9" max="9" width="18.85546875" customWidth="1"/>
    <col min="10" max="10" width="13.28515625" customWidth="1"/>
    <col min="11" max="11" width="22.5703125" customWidth="1"/>
    <col min="12" max="12" width="18.7109375" customWidth="1"/>
    <col min="13" max="13" width="28" customWidth="1"/>
    <col min="14" max="14" width="25.5703125" customWidth="1"/>
    <col min="16" max="16" width="28" customWidth="1"/>
    <col min="17" max="17" width="20.7109375" customWidth="1"/>
    <col min="18" max="18" width="18.5703125" customWidth="1"/>
    <col min="19" max="19" width="20.7109375" customWidth="1"/>
    <col min="20" max="20" width="40.28515625" customWidth="1"/>
    <col min="22" max="22" width="33.140625" customWidth="1"/>
  </cols>
  <sheetData>
    <row r="1" spans="1:28">
      <c r="A1" s="15"/>
      <c r="B1" s="4" t="s">
        <v>0</v>
      </c>
      <c r="C1" s="15"/>
      <c r="D1" s="15"/>
      <c r="E1" s="15"/>
      <c r="F1" s="15"/>
      <c r="G1" s="15"/>
      <c r="H1" s="15"/>
      <c r="I1" s="6"/>
      <c r="J1" s="6"/>
      <c r="K1" s="6"/>
      <c r="L1" s="6"/>
      <c r="M1" s="6"/>
      <c r="N1" s="6"/>
      <c r="O1" s="6"/>
      <c r="P1" s="6"/>
      <c r="Q1" s="6"/>
      <c r="R1" s="6"/>
      <c r="S1" s="6"/>
      <c r="T1" s="6"/>
      <c r="U1" s="6"/>
      <c r="V1" s="6"/>
      <c r="W1" s="31"/>
      <c r="X1" s="31"/>
      <c r="Y1" s="31"/>
      <c r="Z1" s="31"/>
      <c r="AA1" s="31"/>
      <c r="AB1" s="31"/>
    </row>
    <row r="2" spans="1:28">
      <c r="A2" s="15"/>
      <c r="B2" s="10" t="s">
        <v>1</v>
      </c>
      <c r="C2" s="15"/>
      <c r="D2" s="15"/>
      <c r="E2" s="15"/>
      <c r="F2" s="15"/>
      <c r="G2" s="15"/>
      <c r="H2" s="15"/>
      <c r="I2" s="6"/>
      <c r="J2" s="6"/>
      <c r="K2" s="6"/>
      <c r="L2" s="6"/>
      <c r="M2" s="6"/>
      <c r="N2" s="6"/>
      <c r="O2" s="6"/>
      <c r="P2" s="6"/>
      <c r="Q2" s="6"/>
      <c r="R2" s="6"/>
      <c r="S2" s="6"/>
      <c r="T2" s="6"/>
      <c r="U2" s="6"/>
      <c r="V2" s="6"/>
      <c r="W2" s="31"/>
      <c r="X2" s="31"/>
      <c r="Y2" s="31"/>
      <c r="Z2" s="31"/>
      <c r="AA2" s="31"/>
      <c r="AB2" s="31"/>
    </row>
    <row r="3" spans="1:28">
      <c r="A3" s="15"/>
      <c r="B3" s="11" t="s">
        <v>2</v>
      </c>
      <c r="C3" s="15"/>
      <c r="D3" s="15"/>
      <c r="E3" s="15"/>
      <c r="F3" s="15"/>
      <c r="G3" s="15"/>
      <c r="H3" s="15"/>
      <c r="I3" s="6"/>
      <c r="J3" s="6"/>
      <c r="K3" s="6"/>
      <c r="L3" s="6"/>
      <c r="M3" s="6"/>
      <c r="N3" s="6"/>
      <c r="O3" s="6"/>
      <c r="P3" s="6"/>
      <c r="Q3" s="6"/>
      <c r="R3" s="6"/>
      <c r="S3" s="6"/>
      <c r="T3" s="6"/>
      <c r="U3" s="6"/>
      <c r="V3" s="6"/>
      <c r="W3" s="31"/>
      <c r="X3" s="31"/>
      <c r="Y3" s="31"/>
      <c r="Z3" s="31"/>
      <c r="AA3" s="31"/>
      <c r="AB3" s="31"/>
    </row>
    <row r="4" spans="1:28">
      <c r="A4" s="15"/>
      <c r="B4" s="11" t="s">
        <v>3</v>
      </c>
      <c r="C4" s="15"/>
      <c r="D4" s="15"/>
      <c r="E4" s="15"/>
      <c r="F4" s="15"/>
      <c r="G4" s="15"/>
      <c r="H4" s="15"/>
      <c r="I4" s="6"/>
      <c r="J4" s="6"/>
      <c r="K4" s="6"/>
      <c r="L4" s="6"/>
      <c r="M4" s="6"/>
      <c r="N4" s="6"/>
      <c r="O4" s="6"/>
      <c r="P4" s="6"/>
      <c r="Q4" s="6"/>
      <c r="R4" s="6"/>
      <c r="S4" s="6"/>
      <c r="T4" s="6"/>
      <c r="U4" s="6"/>
      <c r="V4" s="6"/>
      <c r="W4" s="31"/>
      <c r="X4" s="31"/>
      <c r="Y4" s="31"/>
      <c r="Z4" s="31"/>
      <c r="AA4" s="31"/>
      <c r="AB4" s="31"/>
    </row>
    <row r="5" spans="1:28">
      <c r="A5" s="15"/>
      <c r="B5" s="10" t="s">
        <v>4</v>
      </c>
      <c r="C5" s="15"/>
      <c r="D5" s="15"/>
      <c r="E5" s="15"/>
      <c r="F5" s="15"/>
      <c r="G5" s="15"/>
      <c r="H5" s="15"/>
      <c r="I5" s="6"/>
      <c r="J5" s="6"/>
      <c r="K5" s="6"/>
      <c r="L5" s="6"/>
      <c r="M5" s="6"/>
      <c r="N5" s="6"/>
      <c r="O5" s="6"/>
      <c r="P5" s="6"/>
      <c r="Q5" s="6"/>
      <c r="R5" s="6"/>
      <c r="S5" s="6"/>
      <c r="T5" s="6"/>
      <c r="U5" s="6"/>
      <c r="V5" s="6"/>
      <c r="W5" s="31"/>
      <c r="X5" s="31"/>
      <c r="Y5" s="31"/>
      <c r="Z5" s="31"/>
      <c r="AA5" s="31"/>
      <c r="AB5" s="31"/>
    </row>
    <row r="6" spans="1:28">
      <c r="A6" s="15"/>
      <c r="B6" s="10" t="s">
        <v>5</v>
      </c>
      <c r="C6" s="15"/>
      <c r="D6" s="15"/>
      <c r="E6" s="15"/>
      <c r="F6" s="15"/>
      <c r="G6" s="15"/>
      <c r="H6" s="15"/>
      <c r="I6" s="6"/>
      <c r="J6" s="6"/>
      <c r="K6" s="6"/>
      <c r="L6" s="6"/>
      <c r="M6" s="6"/>
      <c r="N6" s="6"/>
      <c r="O6" s="6"/>
      <c r="P6" s="6"/>
      <c r="Q6" s="6"/>
      <c r="R6" s="6"/>
      <c r="S6" s="6"/>
      <c r="T6" s="6"/>
      <c r="U6" s="6"/>
      <c r="V6" s="6"/>
      <c r="W6" s="31"/>
      <c r="X6" s="31"/>
      <c r="Y6" s="31"/>
      <c r="Z6" s="31"/>
      <c r="AA6" s="31"/>
      <c r="AB6" s="31"/>
    </row>
    <row r="7" spans="1:28">
      <c r="A7" s="15"/>
      <c r="B7" s="15"/>
      <c r="C7" s="15"/>
      <c r="D7" s="15"/>
      <c r="E7" s="15"/>
      <c r="F7" s="15"/>
      <c r="G7" s="15"/>
      <c r="H7" s="15"/>
      <c r="I7" s="6"/>
      <c r="J7" s="6"/>
      <c r="K7" s="6"/>
      <c r="L7" s="6"/>
      <c r="M7" s="6"/>
      <c r="N7" s="6"/>
      <c r="O7" s="6"/>
      <c r="P7" s="6"/>
      <c r="Q7" s="6"/>
      <c r="R7" s="6"/>
      <c r="S7" s="6"/>
      <c r="T7" s="6"/>
      <c r="U7" s="6"/>
      <c r="V7" s="6"/>
      <c r="W7" s="31"/>
      <c r="X7" s="31"/>
      <c r="Y7" s="31"/>
      <c r="Z7" s="31"/>
      <c r="AA7" s="31"/>
      <c r="AB7" s="31"/>
    </row>
    <row r="8" spans="1:28">
      <c r="A8" s="15"/>
      <c r="B8" s="15"/>
      <c r="C8" s="15"/>
      <c r="D8" s="15"/>
      <c r="E8" s="15"/>
      <c r="F8" s="15"/>
      <c r="G8" s="15"/>
      <c r="H8" s="15"/>
      <c r="I8" s="6"/>
      <c r="J8" s="6"/>
      <c r="K8" s="6"/>
      <c r="L8" s="6"/>
      <c r="M8" s="6"/>
      <c r="N8" s="6"/>
      <c r="O8" s="6"/>
      <c r="P8" s="6"/>
      <c r="Q8" s="6"/>
      <c r="R8" s="6"/>
      <c r="S8" s="6"/>
      <c r="T8" s="6"/>
      <c r="U8" s="6"/>
      <c r="V8" s="6"/>
      <c r="W8" s="31"/>
      <c r="X8" s="31"/>
      <c r="Y8" s="31"/>
      <c r="Z8" s="31"/>
      <c r="AA8" s="31"/>
      <c r="AB8" s="31"/>
    </row>
    <row r="9" spans="1:28">
      <c r="A9" s="15"/>
      <c r="B9" s="15"/>
      <c r="C9" s="15"/>
      <c r="D9" s="15"/>
      <c r="E9" s="15"/>
      <c r="F9" s="15"/>
      <c r="G9" s="15"/>
      <c r="H9" s="15"/>
      <c r="I9" s="6"/>
      <c r="J9" s="6"/>
      <c r="K9" s="6"/>
      <c r="L9" s="6"/>
      <c r="M9" s="6"/>
      <c r="N9" s="6"/>
      <c r="O9" s="6"/>
      <c r="P9" s="6"/>
      <c r="Q9" s="6"/>
      <c r="R9" s="6"/>
      <c r="S9" s="6"/>
      <c r="T9" s="6"/>
      <c r="U9" s="6"/>
      <c r="V9" s="6"/>
      <c r="W9" s="31"/>
      <c r="X9" s="31"/>
      <c r="Y9" s="31"/>
      <c r="Z9" s="31"/>
      <c r="AA9" s="31"/>
      <c r="AB9" s="31"/>
    </row>
    <row r="10" spans="1:28">
      <c r="A10" s="9" t="s">
        <v>6</v>
      </c>
      <c r="B10" s="53" t="s">
        <v>7</v>
      </c>
      <c r="C10" s="52"/>
      <c r="D10" s="52"/>
      <c r="E10" s="52"/>
      <c r="F10" s="52"/>
      <c r="G10" s="52"/>
      <c r="H10" s="52"/>
      <c r="I10" s="54" t="s">
        <v>8</v>
      </c>
      <c r="J10" s="52"/>
      <c r="K10" s="52"/>
      <c r="L10" s="52"/>
      <c r="M10" s="52"/>
      <c r="N10" s="52"/>
      <c r="O10" s="54" t="s">
        <v>9</v>
      </c>
      <c r="P10" s="52"/>
      <c r="Q10" s="52"/>
      <c r="R10" s="52"/>
      <c r="S10" s="52"/>
      <c r="T10" s="52"/>
      <c r="U10" s="51" t="s">
        <v>10</v>
      </c>
      <c r="V10" s="52"/>
      <c r="W10" s="31"/>
      <c r="X10" s="31"/>
      <c r="Y10" s="31"/>
      <c r="Z10" s="31"/>
      <c r="AA10" s="31"/>
      <c r="AB10" s="31"/>
    </row>
    <row r="11" spans="1:28">
      <c r="A11" s="13"/>
      <c r="B11" s="14" t="s">
        <v>11</v>
      </c>
      <c r="C11" s="14" t="s">
        <v>12</v>
      </c>
      <c r="D11" s="14" t="s">
        <v>13</v>
      </c>
      <c r="E11" s="14" t="s">
        <v>14</v>
      </c>
      <c r="F11" s="14" t="s">
        <v>15</v>
      </c>
      <c r="G11" s="14" t="s">
        <v>16</v>
      </c>
      <c r="H11" s="14" t="s">
        <v>17</v>
      </c>
      <c r="I11" s="14" t="s">
        <v>18</v>
      </c>
      <c r="J11" s="14" t="s">
        <v>19</v>
      </c>
      <c r="K11" s="14" t="s">
        <v>20</v>
      </c>
      <c r="L11" s="14" t="s">
        <v>21</v>
      </c>
      <c r="M11" s="14" t="s">
        <v>22</v>
      </c>
      <c r="N11" s="14" t="s">
        <v>23</v>
      </c>
      <c r="O11" s="14" t="s">
        <v>24</v>
      </c>
      <c r="P11" s="14" t="s">
        <v>25</v>
      </c>
      <c r="Q11" s="14" t="s">
        <v>26</v>
      </c>
      <c r="R11" s="14" t="s">
        <v>27</v>
      </c>
      <c r="S11" s="14" t="s">
        <v>28</v>
      </c>
      <c r="T11" s="14" t="s">
        <v>29</v>
      </c>
      <c r="U11" s="14" t="s">
        <v>30</v>
      </c>
      <c r="V11" s="13" t="s">
        <v>31</v>
      </c>
      <c r="W11" s="15"/>
      <c r="X11" s="15"/>
      <c r="Y11" s="15"/>
      <c r="Z11" s="15"/>
      <c r="AA11" s="15"/>
      <c r="AB11" s="15"/>
    </row>
    <row r="12" spans="1:28" ht="89.25">
      <c r="A12" s="17" t="s">
        <v>32</v>
      </c>
      <c r="B12" s="18" t="s">
        <v>33</v>
      </c>
      <c r="C12" s="18" t="s">
        <v>34</v>
      </c>
      <c r="D12" s="32" t="s">
        <v>35</v>
      </c>
      <c r="E12" s="18" t="s">
        <v>36</v>
      </c>
      <c r="F12" s="18"/>
      <c r="G12" s="18" t="s">
        <v>37</v>
      </c>
      <c r="H12" s="18" t="s">
        <v>38</v>
      </c>
      <c r="I12" s="18" t="s">
        <v>39</v>
      </c>
      <c r="J12" s="18" t="s">
        <v>40</v>
      </c>
      <c r="K12" s="22" t="s">
        <v>41</v>
      </c>
      <c r="L12" s="18" t="s">
        <v>42</v>
      </c>
      <c r="M12" s="18" t="s">
        <v>43</v>
      </c>
      <c r="N12" s="22" t="s">
        <v>41</v>
      </c>
      <c r="O12" s="18" t="s">
        <v>44</v>
      </c>
      <c r="P12" s="18" t="s">
        <v>45</v>
      </c>
      <c r="Q12" s="18" t="s">
        <v>46</v>
      </c>
      <c r="R12" s="18" t="s">
        <v>47</v>
      </c>
      <c r="S12" s="18" t="s">
        <v>48</v>
      </c>
      <c r="T12" s="18" t="s">
        <v>49</v>
      </c>
      <c r="U12" s="17" t="s">
        <v>50</v>
      </c>
      <c r="V12" s="20" t="s">
        <v>51</v>
      </c>
      <c r="W12" s="22"/>
      <c r="X12" s="22"/>
      <c r="Y12" s="22"/>
      <c r="Z12" s="22"/>
      <c r="AA12" s="22"/>
      <c r="AB12" s="22"/>
    </row>
    <row r="13" spans="1:28" ht="89.25">
      <c r="A13" s="17" t="s">
        <v>52</v>
      </c>
      <c r="B13" s="18" t="s">
        <v>33</v>
      </c>
      <c r="C13" s="18" t="s">
        <v>53</v>
      </c>
      <c r="D13" s="18" t="s">
        <v>54</v>
      </c>
      <c r="E13" s="18" t="s">
        <v>36</v>
      </c>
      <c r="F13" s="18"/>
      <c r="G13" s="18" t="s">
        <v>55</v>
      </c>
      <c r="H13" s="18" t="s">
        <v>56</v>
      </c>
      <c r="I13" s="18" t="s">
        <v>57</v>
      </c>
      <c r="J13" s="18" t="s">
        <v>58</v>
      </c>
      <c r="K13" s="18" t="s">
        <v>59</v>
      </c>
      <c r="L13" s="18" t="s">
        <v>42</v>
      </c>
      <c r="M13" s="18" t="s">
        <v>60</v>
      </c>
      <c r="N13" s="18" t="s">
        <v>61</v>
      </c>
      <c r="O13" s="18" t="s">
        <v>62</v>
      </c>
      <c r="P13" s="18" t="s">
        <v>63</v>
      </c>
      <c r="Q13" s="18" t="s">
        <v>46</v>
      </c>
      <c r="R13" s="18" t="s">
        <v>47</v>
      </c>
      <c r="S13" s="18" t="s">
        <v>48</v>
      </c>
      <c r="T13" s="18" t="s">
        <v>49</v>
      </c>
      <c r="U13" s="17" t="s">
        <v>64</v>
      </c>
      <c r="V13" s="20" t="s">
        <v>65</v>
      </c>
      <c r="W13" s="22"/>
      <c r="X13" s="22"/>
      <c r="Y13" s="22"/>
      <c r="Z13" s="22"/>
      <c r="AA13" s="22"/>
      <c r="AB13" s="22"/>
    </row>
    <row r="14" spans="1:28" ht="114.75">
      <c r="A14" s="16" t="s">
        <v>66</v>
      </c>
      <c r="B14" s="29" t="s">
        <v>33</v>
      </c>
      <c r="C14" s="29" t="s">
        <v>34</v>
      </c>
      <c r="D14" s="29" t="s">
        <v>67</v>
      </c>
      <c r="E14" s="29" t="s">
        <v>36</v>
      </c>
      <c r="F14" s="16"/>
      <c r="G14" s="16" t="s">
        <v>37</v>
      </c>
      <c r="H14" s="29" t="s">
        <v>68</v>
      </c>
      <c r="I14" s="18" t="s">
        <v>39</v>
      </c>
      <c r="J14" s="18" t="s">
        <v>69</v>
      </c>
      <c r="K14" s="18" t="s">
        <v>70</v>
      </c>
      <c r="L14" s="17" t="s">
        <v>42</v>
      </c>
      <c r="M14" s="30" t="s">
        <v>71</v>
      </c>
      <c r="N14" s="18" t="s">
        <v>72</v>
      </c>
      <c r="O14" s="18" t="s">
        <v>73</v>
      </c>
      <c r="P14" s="18" t="s">
        <v>74</v>
      </c>
      <c r="Q14" s="18" t="s">
        <v>46</v>
      </c>
      <c r="R14" s="18" t="s">
        <v>47</v>
      </c>
      <c r="S14" s="18" t="s">
        <v>48</v>
      </c>
      <c r="T14" s="18" t="s">
        <v>75</v>
      </c>
      <c r="U14" s="17" t="s">
        <v>64</v>
      </c>
      <c r="V14" s="20" t="s">
        <v>76</v>
      </c>
      <c r="W14" s="21"/>
      <c r="X14" s="21"/>
      <c r="Y14" s="21"/>
      <c r="Z14" s="21"/>
      <c r="AA14" s="21"/>
      <c r="AB14" s="21"/>
    </row>
    <row r="15" spans="1:28" ht="102">
      <c r="A15" s="16" t="s">
        <v>77</v>
      </c>
      <c r="B15" s="29" t="s">
        <v>33</v>
      </c>
      <c r="C15" s="29" t="s">
        <v>78</v>
      </c>
      <c r="D15" s="29" t="s">
        <v>79</v>
      </c>
      <c r="E15" s="29" t="s">
        <v>80</v>
      </c>
      <c r="F15" s="29"/>
      <c r="G15" s="29" t="s">
        <v>81</v>
      </c>
      <c r="H15" s="29" t="s">
        <v>82</v>
      </c>
      <c r="I15" s="18" t="s">
        <v>57</v>
      </c>
      <c r="J15" s="18" t="s">
        <v>83</v>
      </c>
      <c r="K15" s="18" t="s">
        <v>84</v>
      </c>
      <c r="L15" s="18" t="s">
        <v>85</v>
      </c>
      <c r="M15" s="18" t="s">
        <v>86</v>
      </c>
      <c r="N15" s="18" t="s">
        <v>87</v>
      </c>
      <c r="O15" s="18" t="s">
        <v>44</v>
      </c>
      <c r="P15" s="18" t="s">
        <v>88</v>
      </c>
      <c r="Q15" s="18" t="s">
        <v>89</v>
      </c>
      <c r="R15" s="18" t="s">
        <v>90</v>
      </c>
      <c r="S15" s="18" t="s">
        <v>91</v>
      </c>
      <c r="T15" s="18" t="s">
        <v>92</v>
      </c>
      <c r="U15" s="17" t="s">
        <v>93</v>
      </c>
      <c r="V15" s="20" t="s">
        <v>94</v>
      </c>
      <c r="W15" s="21"/>
      <c r="X15" s="21"/>
      <c r="Y15" s="21"/>
      <c r="Z15" s="21"/>
      <c r="AA15" s="21"/>
      <c r="AB15" s="21"/>
    </row>
  </sheetData>
  <mergeCells count="4">
    <mergeCell ref="U10:V10"/>
    <mergeCell ref="B10:H10"/>
    <mergeCell ref="I10:N10"/>
    <mergeCell ref="O10:T10"/>
  </mergeCell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898"/>
  <sheetViews>
    <sheetView workbookViewId="0" xr3:uid="{958C4451-9541-5A59-BF78-D2F731DF1C81}"/>
  </sheetViews>
  <sheetFormatPr defaultColWidth="14.42578125" defaultRowHeight="15.75" customHeight="1"/>
  <cols>
    <col min="1" max="1" width="11.140625" customWidth="1"/>
    <col min="2" max="2" width="24.28515625" customWidth="1"/>
    <col min="3" max="3" width="26.7109375" customWidth="1"/>
    <col min="4" max="4" width="35.42578125" customWidth="1"/>
    <col min="5" max="5" width="36.42578125" customWidth="1"/>
    <col min="6" max="6" width="31" customWidth="1"/>
    <col min="7" max="7" width="22.5703125" customWidth="1"/>
    <col min="8" max="8" width="19.85546875" customWidth="1"/>
    <col min="9" max="9" width="38.85546875" customWidth="1"/>
    <col min="10" max="10" width="25.5703125" customWidth="1"/>
    <col min="11" max="11" width="24.85546875" customWidth="1"/>
    <col min="12" max="12" width="30" customWidth="1"/>
    <col min="13" max="13" width="44.140625" customWidth="1"/>
    <col min="14" max="14" width="19.42578125" customWidth="1"/>
    <col min="15" max="15" width="17.85546875" customWidth="1"/>
    <col min="16" max="16" width="35.42578125" customWidth="1"/>
    <col min="17" max="17" width="27.42578125" customWidth="1"/>
    <col min="18" max="19" width="43.7109375" customWidth="1"/>
    <col min="20" max="20" width="37.42578125" customWidth="1"/>
    <col min="21" max="21" width="34.140625" customWidth="1"/>
    <col min="22" max="22" width="31.140625" customWidth="1"/>
    <col min="23" max="23" width="20" customWidth="1"/>
    <col min="24" max="29" width="8.7109375" customWidth="1"/>
  </cols>
  <sheetData>
    <row r="1" spans="1:29" ht="20.2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row>
    <row r="2" spans="1:29" ht="12.75" customHeight="1">
      <c r="A2" s="33"/>
      <c r="B2" s="3" t="s">
        <v>95</v>
      </c>
      <c r="C2" s="2"/>
      <c r="D2" s="2"/>
      <c r="E2" s="2"/>
      <c r="F2" s="2"/>
      <c r="G2" s="2"/>
      <c r="H2" s="2"/>
      <c r="I2" s="2"/>
      <c r="J2" s="2"/>
      <c r="K2" s="2"/>
      <c r="L2" s="2"/>
      <c r="M2" s="2"/>
      <c r="N2" s="2"/>
      <c r="O2" s="2"/>
      <c r="P2" s="2"/>
      <c r="Q2" s="2"/>
      <c r="R2" s="2"/>
      <c r="S2" s="2"/>
      <c r="T2" s="2"/>
      <c r="U2" s="2"/>
      <c r="V2" s="2"/>
      <c r="W2" s="2"/>
      <c r="X2" s="2"/>
      <c r="Y2" s="2"/>
      <c r="Z2" s="2"/>
      <c r="AA2" s="2"/>
      <c r="AB2" s="2"/>
      <c r="AC2" s="2"/>
    </row>
    <row r="3" spans="1:29" ht="12.75" customHeight="1">
      <c r="A3" s="2"/>
      <c r="C3" s="2"/>
      <c r="D3" s="2"/>
      <c r="E3" s="2"/>
      <c r="F3" s="2"/>
      <c r="G3" s="2"/>
      <c r="H3" s="2"/>
      <c r="I3" s="34"/>
      <c r="J3" s="2"/>
      <c r="K3" s="2"/>
      <c r="L3" s="2"/>
      <c r="M3" s="2"/>
      <c r="N3" s="2"/>
      <c r="O3" s="2"/>
      <c r="P3" s="2"/>
      <c r="Q3" s="2"/>
      <c r="R3" s="2"/>
      <c r="S3" s="2"/>
      <c r="T3" s="2"/>
      <c r="U3" s="2"/>
      <c r="V3" s="2"/>
      <c r="W3" s="2"/>
      <c r="X3" s="2"/>
      <c r="Y3" s="2"/>
      <c r="Z3" s="2"/>
      <c r="AA3" s="2"/>
      <c r="AB3" s="2"/>
      <c r="AC3" s="2"/>
    </row>
    <row r="4" spans="1:29">
      <c r="B4" s="9" t="s">
        <v>6</v>
      </c>
      <c r="C4" s="53" t="s">
        <v>7</v>
      </c>
      <c r="D4" s="52"/>
      <c r="E4" s="52"/>
      <c r="F4" s="52"/>
      <c r="G4" s="52"/>
      <c r="H4" s="52"/>
      <c r="I4" s="55"/>
      <c r="J4" s="54" t="s">
        <v>8</v>
      </c>
      <c r="K4" s="52"/>
      <c r="L4" s="52"/>
      <c r="M4" s="52"/>
      <c r="N4" s="52"/>
      <c r="O4" s="55"/>
      <c r="P4" s="54" t="s">
        <v>9</v>
      </c>
      <c r="Q4" s="52"/>
      <c r="R4" s="52"/>
      <c r="S4" s="52"/>
      <c r="T4" s="52"/>
      <c r="U4" s="55"/>
      <c r="V4" s="51" t="s">
        <v>10</v>
      </c>
      <c r="W4" s="55"/>
    </row>
    <row r="5" spans="1:29">
      <c r="B5" s="13"/>
      <c r="C5" s="14" t="s">
        <v>11</v>
      </c>
      <c r="D5" s="14" t="s">
        <v>12</v>
      </c>
      <c r="E5" s="14" t="s">
        <v>13</v>
      </c>
      <c r="F5" s="14" t="s">
        <v>96</v>
      </c>
      <c r="G5" s="14" t="s">
        <v>15</v>
      </c>
      <c r="H5" s="14" t="s">
        <v>16</v>
      </c>
      <c r="I5" s="14" t="s">
        <v>17</v>
      </c>
      <c r="J5" s="14" t="s">
        <v>18</v>
      </c>
      <c r="K5" s="14" t="s">
        <v>19</v>
      </c>
      <c r="L5" s="14" t="s">
        <v>20</v>
      </c>
      <c r="M5" s="14" t="s">
        <v>21</v>
      </c>
      <c r="N5" s="14" t="s">
        <v>22</v>
      </c>
      <c r="O5" s="14" t="s">
        <v>23</v>
      </c>
      <c r="P5" s="14" t="s">
        <v>24</v>
      </c>
      <c r="Q5" s="14" t="s">
        <v>25</v>
      </c>
      <c r="R5" s="14" t="s">
        <v>26</v>
      </c>
      <c r="S5" s="14" t="s">
        <v>27</v>
      </c>
      <c r="T5" s="14" t="s">
        <v>28</v>
      </c>
      <c r="U5" s="14" t="s">
        <v>29</v>
      </c>
      <c r="V5" s="14" t="s">
        <v>30</v>
      </c>
      <c r="W5" s="13" t="s">
        <v>31</v>
      </c>
      <c r="X5" s="15"/>
      <c r="Y5" s="15"/>
      <c r="Z5" s="15"/>
      <c r="AA5" s="15"/>
      <c r="AB5" s="15"/>
      <c r="AC5" s="15"/>
    </row>
    <row r="6" spans="1:29" ht="12.75" customHeight="1">
      <c r="A6" s="21"/>
      <c r="B6" s="16" t="s">
        <v>32</v>
      </c>
      <c r="C6" s="16" t="s">
        <v>97</v>
      </c>
      <c r="D6" s="16" t="s">
        <v>98</v>
      </c>
      <c r="E6" s="16" t="s">
        <v>99</v>
      </c>
      <c r="F6" s="16" t="s">
        <v>100</v>
      </c>
      <c r="G6" s="16" t="s">
        <v>101</v>
      </c>
      <c r="H6" s="16" t="s">
        <v>102</v>
      </c>
      <c r="I6" s="16" t="s">
        <v>103</v>
      </c>
      <c r="J6" s="16" t="s">
        <v>104</v>
      </c>
      <c r="K6" s="16" t="s">
        <v>105</v>
      </c>
      <c r="L6" s="16" t="s">
        <v>106</v>
      </c>
      <c r="M6" s="16" t="s">
        <v>107</v>
      </c>
      <c r="N6" s="16" t="s">
        <v>108</v>
      </c>
      <c r="O6" s="16" t="s">
        <v>109</v>
      </c>
      <c r="P6" s="16" t="s">
        <v>110</v>
      </c>
      <c r="Q6" s="16" t="s">
        <v>111</v>
      </c>
      <c r="R6" s="16" t="s">
        <v>112</v>
      </c>
      <c r="S6" s="16" t="s">
        <v>113</v>
      </c>
      <c r="T6" s="16" t="s">
        <v>114</v>
      </c>
      <c r="U6" s="16" t="s">
        <v>115</v>
      </c>
      <c r="V6" s="16" t="s">
        <v>116</v>
      </c>
      <c r="W6" s="19" t="s">
        <v>117</v>
      </c>
      <c r="X6" s="21"/>
      <c r="Y6" s="21"/>
      <c r="Z6" s="21"/>
      <c r="AA6" s="21"/>
      <c r="AB6" s="21"/>
      <c r="AC6" s="21"/>
    </row>
    <row r="7" spans="1:29" ht="12.75" customHeight="1">
      <c r="A7" s="2"/>
      <c r="B7" s="2"/>
      <c r="C7" s="2"/>
      <c r="D7" s="2"/>
      <c r="E7" s="2"/>
      <c r="F7" s="2"/>
      <c r="G7" s="2"/>
      <c r="H7" s="2"/>
      <c r="I7" s="2"/>
      <c r="J7" s="2"/>
      <c r="K7" s="2"/>
      <c r="L7" s="2"/>
      <c r="M7" s="2"/>
      <c r="N7" s="2"/>
      <c r="O7" s="2"/>
      <c r="P7" s="2"/>
      <c r="Q7" s="2"/>
      <c r="R7" s="2"/>
      <c r="S7" s="2"/>
      <c r="T7" s="2"/>
      <c r="U7" s="2"/>
      <c r="V7" s="2"/>
      <c r="W7" s="2"/>
      <c r="X7" s="2"/>
      <c r="Y7" s="2"/>
      <c r="Z7" s="2"/>
      <c r="AA7" s="2"/>
      <c r="AB7" s="2"/>
      <c r="AC7" s="2"/>
    </row>
    <row r="8" spans="1:29" ht="12.75" customHeight="1">
      <c r="A8" s="2"/>
      <c r="B8" s="3"/>
      <c r="C8" s="2"/>
      <c r="D8" s="2"/>
      <c r="E8" s="2"/>
      <c r="F8" s="2"/>
      <c r="G8" s="2"/>
      <c r="H8" s="2"/>
      <c r="I8" s="2"/>
      <c r="J8" s="2"/>
      <c r="K8" s="2"/>
      <c r="L8" s="2"/>
      <c r="M8" s="2"/>
      <c r="N8" s="2"/>
      <c r="O8" s="2"/>
      <c r="P8" s="2"/>
      <c r="Q8" s="2"/>
      <c r="R8" s="2"/>
      <c r="S8" s="2"/>
      <c r="T8" s="2"/>
      <c r="U8" s="2"/>
      <c r="V8" s="2"/>
      <c r="W8" s="2"/>
      <c r="X8" s="2"/>
      <c r="Y8" s="2"/>
      <c r="Z8" s="2"/>
      <c r="AA8" s="2"/>
      <c r="AB8" s="2"/>
      <c r="AC8" s="2"/>
    </row>
    <row r="9" spans="1:29" ht="12.75" customHeight="1">
      <c r="A9" s="2"/>
      <c r="B9" s="2"/>
      <c r="C9" s="2"/>
      <c r="D9" s="2"/>
      <c r="E9" s="2"/>
      <c r="F9" s="2"/>
      <c r="G9" s="2"/>
      <c r="H9" s="2"/>
      <c r="I9" s="2"/>
      <c r="J9" s="2"/>
      <c r="K9" s="2"/>
      <c r="L9" s="2"/>
      <c r="M9" s="2"/>
      <c r="N9" s="2"/>
      <c r="O9" s="2"/>
      <c r="P9" s="2"/>
      <c r="Q9" s="2"/>
      <c r="R9" s="2"/>
      <c r="S9" s="2"/>
      <c r="T9" s="2"/>
      <c r="U9" s="2"/>
      <c r="V9" s="2"/>
      <c r="W9" s="2"/>
      <c r="X9" s="2"/>
      <c r="Y9" s="2"/>
      <c r="Z9" s="2"/>
      <c r="AA9" s="2"/>
      <c r="AB9" s="2"/>
      <c r="AC9" s="2"/>
    </row>
    <row r="10" spans="1:29" ht="12.75" customHeight="1">
      <c r="A10" s="2"/>
      <c r="B10" s="3" t="s">
        <v>118</v>
      </c>
      <c r="C10" s="2"/>
      <c r="D10" s="2"/>
      <c r="E10" s="2"/>
      <c r="F10" s="2"/>
      <c r="G10" s="2"/>
      <c r="H10" s="2"/>
      <c r="I10" s="2"/>
      <c r="J10" s="2"/>
      <c r="K10" s="2"/>
      <c r="L10" s="2"/>
      <c r="M10" s="2"/>
      <c r="N10" s="2"/>
      <c r="O10" s="2"/>
      <c r="P10" s="2"/>
      <c r="Q10" s="2"/>
      <c r="R10" s="2"/>
      <c r="S10" s="2"/>
      <c r="T10" s="2"/>
      <c r="U10" s="2"/>
      <c r="V10" s="2"/>
      <c r="W10" s="2"/>
      <c r="X10" s="2"/>
      <c r="Y10" s="2"/>
      <c r="Z10" s="2"/>
      <c r="AA10" s="2"/>
      <c r="AB10" s="2"/>
      <c r="AC10" s="2"/>
    </row>
    <row r="11" spans="1:29" ht="12.75" customHeight="1">
      <c r="A11" s="2"/>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row>
    <row r="12" spans="1:29">
      <c r="B12" s="9" t="s">
        <v>6</v>
      </c>
      <c r="C12" s="53" t="s">
        <v>119</v>
      </c>
      <c r="D12" s="52"/>
      <c r="E12" s="52"/>
      <c r="F12" s="52"/>
      <c r="G12" s="52"/>
      <c r="H12" s="52"/>
      <c r="I12" s="52"/>
      <c r="J12" s="54" t="s">
        <v>8</v>
      </c>
      <c r="K12" s="52"/>
      <c r="L12" s="52"/>
      <c r="M12" s="52"/>
      <c r="N12" s="52"/>
      <c r="O12" s="52"/>
      <c r="P12" s="54" t="s">
        <v>9</v>
      </c>
      <c r="Q12" s="52"/>
      <c r="R12" s="52"/>
      <c r="S12" s="52"/>
      <c r="T12" s="52"/>
      <c r="U12" s="52"/>
      <c r="V12" s="51" t="s">
        <v>10</v>
      </c>
      <c r="W12" s="52"/>
      <c r="X12" s="31"/>
      <c r="Y12" s="31"/>
      <c r="Z12" s="31"/>
      <c r="AA12" s="31"/>
      <c r="AB12" s="31"/>
      <c r="AC12" s="31"/>
    </row>
    <row r="13" spans="1:29">
      <c r="B13" s="13"/>
      <c r="C13" s="14" t="s">
        <v>11</v>
      </c>
      <c r="D13" s="14" t="s">
        <v>12</v>
      </c>
      <c r="E13" s="14" t="s">
        <v>13</v>
      </c>
      <c r="F13" s="14" t="s">
        <v>96</v>
      </c>
      <c r="G13" s="14" t="s">
        <v>15</v>
      </c>
      <c r="H13" s="14" t="s">
        <v>16</v>
      </c>
      <c r="I13" s="14" t="s">
        <v>17</v>
      </c>
      <c r="J13" s="14" t="s">
        <v>18</v>
      </c>
      <c r="K13" s="14" t="s">
        <v>19</v>
      </c>
      <c r="L13" s="14" t="s">
        <v>20</v>
      </c>
      <c r="M13" s="14" t="s">
        <v>21</v>
      </c>
      <c r="N13" s="14" t="s">
        <v>22</v>
      </c>
      <c r="O13" s="14" t="s">
        <v>23</v>
      </c>
      <c r="P13" s="14" t="s">
        <v>24</v>
      </c>
      <c r="Q13" s="14" t="s">
        <v>25</v>
      </c>
      <c r="R13" s="14" t="s">
        <v>26</v>
      </c>
      <c r="S13" s="14" t="s">
        <v>27</v>
      </c>
      <c r="T13" s="14" t="s">
        <v>28</v>
      </c>
      <c r="U13" s="14" t="s">
        <v>29</v>
      </c>
      <c r="V13" s="14" t="s">
        <v>30</v>
      </c>
      <c r="W13" s="13" t="s">
        <v>31</v>
      </c>
      <c r="X13" s="15"/>
      <c r="Y13" s="15"/>
      <c r="Z13" s="15"/>
      <c r="AA13" s="15"/>
      <c r="AB13" s="15"/>
      <c r="AC13" s="15"/>
    </row>
    <row r="14" spans="1:29" ht="12.75" customHeight="1">
      <c r="B14" s="16" t="s">
        <v>32</v>
      </c>
      <c r="C14" s="16" t="s">
        <v>120</v>
      </c>
      <c r="D14" s="16" t="s">
        <v>121</v>
      </c>
      <c r="E14" s="16" t="s">
        <v>122</v>
      </c>
      <c r="F14" s="16" t="s">
        <v>123</v>
      </c>
      <c r="G14" s="16" t="s">
        <v>101</v>
      </c>
      <c r="H14" s="16" t="s">
        <v>124</v>
      </c>
      <c r="I14" s="16" t="s">
        <v>125</v>
      </c>
      <c r="J14" s="16" t="s">
        <v>104</v>
      </c>
      <c r="K14" s="16" t="s">
        <v>126</v>
      </c>
      <c r="L14" s="16" t="s">
        <v>106</v>
      </c>
      <c r="M14" s="16" t="s">
        <v>127</v>
      </c>
      <c r="N14" s="16" t="s">
        <v>108</v>
      </c>
      <c r="O14" s="16" t="s">
        <v>109</v>
      </c>
      <c r="P14" s="16" t="s">
        <v>110</v>
      </c>
      <c r="Q14" s="16" t="s">
        <v>111</v>
      </c>
      <c r="R14" s="16" t="s">
        <v>112</v>
      </c>
      <c r="S14" s="16" t="s">
        <v>113</v>
      </c>
      <c r="T14" s="16" t="s">
        <v>114</v>
      </c>
      <c r="U14" s="16" t="s">
        <v>115</v>
      </c>
      <c r="V14" s="16" t="s">
        <v>116</v>
      </c>
      <c r="W14" s="19" t="s">
        <v>128</v>
      </c>
      <c r="X14" s="21"/>
      <c r="Y14" s="21"/>
      <c r="Z14" s="21"/>
      <c r="AA14" s="21"/>
      <c r="AB14" s="21"/>
      <c r="AC14" s="21"/>
    </row>
    <row r="15" spans="1:29" ht="12.75" customHeight="1">
      <c r="B15" s="16" t="s">
        <v>52</v>
      </c>
      <c r="C15" s="16" t="s">
        <v>120</v>
      </c>
      <c r="D15" s="16" t="s">
        <v>121</v>
      </c>
      <c r="E15" s="16" t="s">
        <v>129</v>
      </c>
      <c r="F15" s="16" t="s">
        <v>123</v>
      </c>
      <c r="G15" s="16" t="s">
        <v>130</v>
      </c>
      <c r="H15" s="16" t="s">
        <v>124</v>
      </c>
      <c r="I15" s="16" t="s">
        <v>131</v>
      </c>
      <c r="J15" s="16" t="s">
        <v>104</v>
      </c>
      <c r="K15" s="16" t="s">
        <v>126</v>
      </c>
      <c r="L15" s="16" t="s">
        <v>106</v>
      </c>
      <c r="M15" s="16" t="s">
        <v>127</v>
      </c>
      <c r="N15" s="16" t="s">
        <v>108</v>
      </c>
      <c r="O15" s="16" t="s">
        <v>109</v>
      </c>
      <c r="P15" s="16" t="s">
        <v>132</v>
      </c>
      <c r="Q15" s="16" t="s">
        <v>133</v>
      </c>
      <c r="R15" s="16" t="s">
        <v>112</v>
      </c>
      <c r="S15" s="16" t="s">
        <v>113</v>
      </c>
      <c r="T15" s="16" t="s">
        <v>134</v>
      </c>
      <c r="U15" s="16" t="s">
        <v>135</v>
      </c>
      <c r="V15" s="16" t="s">
        <v>116</v>
      </c>
      <c r="W15" s="19" t="s">
        <v>128</v>
      </c>
      <c r="X15" s="21"/>
      <c r="Y15" s="21"/>
      <c r="Z15" s="21"/>
      <c r="AA15" s="21"/>
      <c r="AB15" s="21"/>
      <c r="AC15" s="21"/>
    </row>
    <row r="16" spans="1:29" ht="12.75" customHeight="1">
      <c r="B16" s="16" t="s">
        <v>66</v>
      </c>
      <c r="C16" s="16" t="s">
        <v>120</v>
      </c>
      <c r="D16" s="16" t="s">
        <v>136</v>
      </c>
      <c r="E16" s="16" t="s">
        <v>129</v>
      </c>
      <c r="F16" s="16" t="s">
        <v>137</v>
      </c>
      <c r="G16" s="16" t="s">
        <v>138</v>
      </c>
      <c r="H16" s="16" t="s">
        <v>124</v>
      </c>
      <c r="I16" s="16" t="s">
        <v>139</v>
      </c>
      <c r="J16" s="16" t="s">
        <v>104</v>
      </c>
      <c r="K16" s="16" t="s">
        <v>126</v>
      </c>
      <c r="L16" s="16" t="s">
        <v>106</v>
      </c>
      <c r="M16" s="16" t="s">
        <v>127</v>
      </c>
      <c r="N16" s="16" t="s">
        <v>140</v>
      </c>
      <c r="O16" s="16" t="s">
        <v>109</v>
      </c>
      <c r="P16" s="16" t="s">
        <v>62</v>
      </c>
      <c r="Q16" s="16" t="s">
        <v>141</v>
      </c>
      <c r="R16" s="16" t="s">
        <v>142</v>
      </c>
      <c r="S16" s="16" t="s">
        <v>143</v>
      </c>
      <c r="T16" s="16" t="s">
        <v>144</v>
      </c>
      <c r="U16" s="16" t="s">
        <v>145</v>
      </c>
      <c r="V16" s="16" t="s">
        <v>146</v>
      </c>
      <c r="W16" s="19" t="s">
        <v>128</v>
      </c>
      <c r="X16" s="21"/>
      <c r="Y16" s="21"/>
      <c r="Z16" s="21"/>
      <c r="AA16" s="21"/>
      <c r="AB16" s="21"/>
      <c r="AC16" s="21"/>
    </row>
    <row r="17" spans="1:29" ht="12.75" customHeight="1">
      <c r="B17" s="16" t="s">
        <v>77</v>
      </c>
      <c r="C17" s="16" t="s">
        <v>120</v>
      </c>
      <c r="D17" s="16" t="s">
        <v>147</v>
      </c>
      <c r="E17" s="16" t="s">
        <v>122</v>
      </c>
      <c r="F17" s="16" t="s">
        <v>148</v>
      </c>
      <c r="G17" s="16" t="s">
        <v>149</v>
      </c>
      <c r="H17" s="16" t="s">
        <v>124</v>
      </c>
      <c r="I17" s="16" t="s">
        <v>150</v>
      </c>
      <c r="J17" s="16" t="s">
        <v>104</v>
      </c>
      <c r="K17" s="16" t="s">
        <v>126</v>
      </c>
      <c r="L17" s="16" t="s">
        <v>106</v>
      </c>
      <c r="M17" s="16" t="s">
        <v>151</v>
      </c>
      <c r="N17" s="16" t="s">
        <v>152</v>
      </c>
      <c r="O17" s="16" t="s">
        <v>109</v>
      </c>
      <c r="P17" s="16" t="s">
        <v>110</v>
      </c>
      <c r="Q17" s="16" t="s">
        <v>153</v>
      </c>
      <c r="R17" s="16" t="s">
        <v>142</v>
      </c>
      <c r="S17" s="16" t="s">
        <v>154</v>
      </c>
      <c r="T17" s="16" t="s">
        <v>134</v>
      </c>
      <c r="U17" s="16" t="s">
        <v>155</v>
      </c>
      <c r="V17" s="16" t="s">
        <v>156</v>
      </c>
      <c r="W17" s="19" t="s">
        <v>128</v>
      </c>
      <c r="X17" s="21"/>
      <c r="Y17" s="21"/>
      <c r="Z17" s="21"/>
      <c r="AA17" s="21"/>
      <c r="AB17" s="21"/>
      <c r="AC17" s="21"/>
    </row>
    <row r="18" spans="1:29" ht="12.75" customHeight="1">
      <c r="B18" s="16" t="s">
        <v>157</v>
      </c>
      <c r="C18" s="16" t="s">
        <v>120</v>
      </c>
      <c r="D18" s="16" t="s">
        <v>147</v>
      </c>
      <c r="E18" s="16" t="s">
        <v>129</v>
      </c>
      <c r="F18" s="16" t="s">
        <v>158</v>
      </c>
      <c r="G18" s="16" t="s">
        <v>130</v>
      </c>
      <c r="H18" s="16" t="s">
        <v>124</v>
      </c>
      <c r="I18" s="16" t="s">
        <v>159</v>
      </c>
      <c r="J18" s="16" t="s">
        <v>104</v>
      </c>
      <c r="K18" s="16" t="s">
        <v>126</v>
      </c>
      <c r="L18" s="16" t="s">
        <v>106</v>
      </c>
      <c r="M18" s="16" t="s">
        <v>127</v>
      </c>
      <c r="N18" s="16" t="s">
        <v>140</v>
      </c>
      <c r="O18" s="16" t="s">
        <v>109</v>
      </c>
      <c r="P18" s="16" t="s">
        <v>62</v>
      </c>
      <c r="Q18" s="16" t="s">
        <v>160</v>
      </c>
      <c r="R18" s="16" t="s">
        <v>142</v>
      </c>
      <c r="S18" s="16" t="s">
        <v>154</v>
      </c>
      <c r="T18" s="16" t="s">
        <v>48</v>
      </c>
      <c r="U18" s="16" t="s">
        <v>155</v>
      </c>
      <c r="V18" s="16" t="s">
        <v>156</v>
      </c>
      <c r="W18" s="19" t="s">
        <v>128</v>
      </c>
      <c r="X18" s="21"/>
      <c r="Y18" s="21"/>
      <c r="Z18" s="21"/>
      <c r="AA18" s="21"/>
      <c r="AB18" s="21"/>
      <c r="AC18" s="21"/>
    </row>
    <row r="19" spans="1:29" ht="12.75" customHeight="1">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row>
    <row r="20" spans="1:29" ht="12.75" customHeight="1">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row>
    <row r="21" spans="1:29" ht="12.75" customHeight="1">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row>
    <row r="22" spans="1:29" ht="12.75" customHeight="1">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row>
    <row r="23" spans="1:29" ht="12.75" customHeight="1">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row>
    <row r="24" spans="1:29" ht="12.75" customHeight="1">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row>
    <row r="25" spans="1:29" ht="12.75" customHeight="1">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row>
    <row r="26" spans="1:29" ht="12.75" customHeight="1">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row>
    <row r="27" spans="1:29" ht="12.75" customHeight="1">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row>
    <row r="28" spans="1:29" ht="12.75" customHeight="1">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row>
    <row r="29" spans="1:29" ht="12.75" customHeight="1">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row>
    <row r="30" spans="1:29" ht="12.75" customHeight="1">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row>
    <row r="31" spans="1:29" ht="12.75" customHeight="1">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row>
    <row r="32" spans="1:29" ht="12.75" customHeight="1">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row>
    <row r="33" spans="1:29" ht="12.75" customHeight="1">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row>
    <row r="34" spans="1:29" ht="12.75" customHeight="1">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row>
    <row r="35" spans="1:29" ht="12.75" customHeight="1">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row>
    <row r="36" spans="1:29" ht="12.75" customHeight="1">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row>
    <row r="37" spans="1:29" ht="12.75" customHeight="1">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row>
    <row r="38" spans="1:29" ht="12.75" customHeight="1">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row>
    <row r="39" spans="1:29" ht="12.75" customHeight="1">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row>
    <row r="40" spans="1:29" ht="12.75"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row>
    <row r="41" spans="1:29" ht="12.75" customHeight="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row>
    <row r="42" spans="1:29" ht="12.75" customHeight="1">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row>
    <row r="43" spans="1:29" ht="12.75"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row>
    <row r="44" spans="1:29" ht="12.75"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row>
    <row r="45" spans="1:29" ht="12.75" customHeight="1">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row>
    <row r="46" spans="1:29" ht="12.75" customHeight="1">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row>
    <row r="47" spans="1:29" ht="12.75"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row>
    <row r="48" spans="1:29" ht="12.75"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row>
    <row r="49" spans="1:29" ht="12.75" customHeight="1">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row>
    <row r="50" spans="1:29" ht="12.75" customHeight="1">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row>
    <row r="51" spans="1:29" ht="12.75" customHeight="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row>
    <row r="52" spans="1:29" ht="12.75" customHeight="1">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row>
    <row r="53" spans="1:29" ht="12.7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row>
    <row r="54" spans="1:29" ht="12.7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row>
    <row r="55" spans="1:29" ht="12.7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row>
    <row r="56" spans="1:29" ht="12.75"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row>
    <row r="57" spans="1:29" ht="12.7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row>
    <row r="58" spans="1:29" ht="12.7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row>
    <row r="59" spans="1:29" ht="12.7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row>
    <row r="60" spans="1:29" ht="12.7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row>
    <row r="61" spans="1:29" ht="12.7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row>
    <row r="62" spans="1:29" ht="12.7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row>
    <row r="63" spans="1:29" ht="12.7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row>
    <row r="64" spans="1:29" ht="12.7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row>
    <row r="65" spans="1:29" ht="12.7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row>
    <row r="66" spans="1:29" ht="12.7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row>
    <row r="67" spans="1:29" ht="12.7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row>
    <row r="68" spans="1:29" ht="12.7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row>
    <row r="69" spans="1:29" ht="12.7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row>
    <row r="70" spans="1:29" ht="12.7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row>
    <row r="71" spans="1:29" ht="12.7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row>
    <row r="72" spans="1:29" ht="12.7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row>
    <row r="73" spans="1:29" ht="12.7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row>
    <row r="74" spans="1:29" ht="12.7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row>
    <row r="75" spans="1:29" ht="12.7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row>
    <row r="76" spans="1:29" ht="12.7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row>
    <row r="77" spans="1:29" ht="12.7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row>
    <row r="78" spans="1:29" ht="12.7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row>
    <row r="79" spans="1:29" ht="12.7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row>
    <row r="80" spans="1:29" ht="12.7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row>
    <row r="81" spans="1:29" ht="12.7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row>
    <row r="82" spans="1:29" ht="12.7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row>
    <row r="83" spans="1:29" ht="12.7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row>
    <row r="84" spans="1:29" ht="12.7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row>
    <row r="85" spans="1:29" ht="12.7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row>
    <row r="86" spans="1:29" ht="12.7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row>
    <row r="87" spans="1:29" ht="12.7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row>
    <row r="88" spans="1:29" ht="12.7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row>
    <row r="89" spans="1:29" ht="12.7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row>
    <row r="90" spans="1:29" ht="12.7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row>
    <row r="91" spans="1:29" ht="12.7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row>
    <row r="92" spans="1:29" ht="12.7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row>
    <row r="93" spans="1:29" ht="12.7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row>
    <row r="94" spans="1:29" ht="12.7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row>
    <row r="95" spans="1:29" ht="12.7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row>
    <row r="96" spans="1:29" ht="12.7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row>
    <row r="97" spans="1:29" ht="12.7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row>
    <row r="98" spans="1:29" ht="12.7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row>
    <row r="99" spans="1:29" ht="12.7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row>
    <row r="100" spans="1:29" ht="12.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row>
    <row r="101" spans="1:29" ht="12.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row>
    <row r="102" spans="1:29" ht="12.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row>
    <row r="103" spans="1:29" ht="12.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row>
    <row r="104" spans="1:29" ht="12.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row>
    <row r="105" spans="1:29" ht="12.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row>
    <row r="106" spans="1:29" ht="12.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row>
    <row r="107" spans="1:29" ht="12.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row>
    <row r="108" spans="1:29" ht="12.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row>
    <row r="109" spans="1:29" ht="12.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row>
    <row r="110" spans="1:29" ht="12.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row>
    <row r="111" spans="1:29" ht="12.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row>
    <row r="112" spans="1:29" ht="12.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row>
    <row r="113" spans="1:29" ht="12.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row>
    <row r="114" spans="1:29" ht="12.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row>
    <row r="115" spans="1:29" ht="12.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row>
    <row r="116" spans="1:29" ht="12.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row>
    <row r="117" spans="1:29" ht="12.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row>
    <row r="118" spans="1:29" ht="12.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row>
    <row r="119" spans="1:29" ht="12.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row>
    <row r="120" spans="1:29" ht="12.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row>
    <row r="121" spans="1:29" ht="12.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row>
    <row r="122" spans="1:29" ht="12.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row>
    <row r="123" spans="1:29" ht="12.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row>
    <row r="124" spans="1:29" ht="12.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row>
    <row r="125" spans="1:29" ht="12.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row>
    <row r="126" spans="1:29" ht="12.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row>
    <row r="127" spans="1:29" ht="12.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row>
    <row r="128" spans="1:29" ht="12.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row>
    <row r="129" spans="1:29" ht="12.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row>
    <row r="130" spans="1:29" ht="12.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row>
    <row r="131" spans="1:29" ht="12.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row>
    <row r="132" spans="1:29" ht="12.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row>
    <row r="133" spans="1:29" ht="12.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row>
    <row r="134" spans="1:29" ht="12.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row>
    <row r="135" spans="1:29" ht="12.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row>
    <row r="136" spans="1:29" ht="12.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row>
    <row r="137" spans="1:29" ht="12.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row>
    <row r="138" spans="1:29" ht="12.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row>
    <row r="139" spans="1:29" ht="12.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row>
    <row r="140" spans="1:29" ht="12.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row>
    <row r="141" spans="1:29" ht="12.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row>
    <row r="142" spans="1:29" ht="12.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row>
    <row r="143" spans="1:29" ht="12.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row>
    <row r="144" spans="1:29" ht="12.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row>
    <row r="145" spans="1:29" ht="12.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row>
    <row r="146" spans="1:29" ht="12.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row>
    <row r="147" spans="1:29" ht="12.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row>
    <row r="148" spans="1:29" ht="12.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row>
    <row r="149" spans="1:29" ht="12.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row>
    <row r="150" spans="1:29" ht="12.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row>
    <row r="151" spans="1:29" ht="12.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row>
    <row r="152" spans="1:29" ht="12.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row>
    <row r="153" spans="1:29" ht="12.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row>
    <row r="154" spans="1:29" ht="12.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row>
    <row r="155" spans="1:29" ht="12.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row>
    <row r="156" spans="1:29" ht="12.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row>
    <row r="157" spans="1:29" ht="12.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row>
    <row r="158" spans="1:29" ht="12.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row>
    <row r="159" spans="1:29" ht="12.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row>
    <row r="160" spans="1:29" ht="12.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row>
    <row r="161" spans="1:29" ht="12.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row>
    <row r="162" spans="1:29" ht="12.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row>
    <row r="163" spans="1:29" ht="12.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row>
    <row r="164" spans="1:29" ht="12.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row>
    <row r="165" spans="1:29" ht="12.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row>
    <row r="166" spans="1:29" ht="12.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row>
    <row r="167" spans="1:29" ht="12.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row>
    <row r="168" spans="1:29" ht="12.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row>
    <row r="169" spans="1:29" ht="12.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row>
    <row r="170" spans="1:29" ht="12.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row>
    <row r="171" spans="1:29" ht="12.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row>
    <row r="172" spans="1:29" ht="12.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row>
    <row r="173" spans="1:29" ht="12.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row>
    <row r="174" spans="1:29" ht="12.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row>
    <row r="175" spans="1:29" ht="12.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row>
    <row r="176" spans="1:29" ht="12.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row>
    <row r="177" spans="1:29" ht="12.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row>
    <row r="178" spans="1:29" ht="12.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row>
    <row r="179" spans="1:29" ht="12.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row>
    <row r="180" spans="1:29" ht="12.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row>
    <row r="181" spans="1:29" ht="12.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row>
    <row r="182" spans="1:29" ht="12.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row>
    <row r="183" spans="1:29" ht="12.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row>
    <row r="184" spans="1:29" ht="12.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row>
    <row r="185" spans="1:29" ht="12.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row>
    <row r="186" spans="1:29" ht="12.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row>
    <row r="187" spans="1:29" ht="12.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row>
    <row r="188" spans="1:29" ht="12.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row>
    <row r="189" spans="1:29" ht="12.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row>
    <row r="190" spans="1:29" ht="12.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row>
    <row r="191" spans="1:29" ht="12.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row>
    <row r="192" spans="1:29" ht="12.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row>
    <row r="193" spans="1:29" ht="12.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row>
    <row r="194" spans="1:29" ht="12.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row>
    <row r="195" spans="1:29" ht="12.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row>
    <row r="196" spans="1:29" ht="12.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row>
    <row r="197" spans="1:29" ht="12.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spans="1:29" ht="12.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spans="1:29" ht="12.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spans="1:29" ht="12.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spans="1:29" ht="12.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spans="1:29" ht="12.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spans="1:29" ht="12.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spans="1:29" ht="12.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spans="1:29" ht="12.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spans="1:29" ht="12.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spans="1:29" ht="12.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spans="1:29" ht="12.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spans="1:29" ht="12.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spans="1:29" ht="12.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spans="1:29" ht="12.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spans="1:29" ht="12.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spans="1:29" ht="12.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spans="1:29" ht="12.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spans="1:29" ht="12.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spans="1:29" ht="12.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spans="1:29" ht="12.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spans="1:29" ht="12.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spans="1:29" ht="12.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spans="1:29" ht="12.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spans="1:29" ht="12.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spans="1:29" ht="12.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spans="1:29" ht="12.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spans="1:29" ht="12.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spans="1:29" ht="12.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spans="1:29" ht="12.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spans="1:29" ht="12.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spans="1:29" ht="12.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spans="1:29" ht="12.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spans="1:29" ht="12.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spans="1:29" ht="12.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spans="1:29" ht="12.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spans="1:29" ht="12.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spans="1:29" ht="12.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spans="1:29" ht="12.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spans="1:29" ht="12.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spans="1:29" ht="12.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spans="1:29" ht="12.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spans="1:29" ht="12.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spans="1:29" ht="12.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spans="1:29" ht="12.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spans="1:29" ht="12.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spans="1:29" ht="12.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spans="1:29" ht="12.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spans="1:29" ht="12.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spans="1:29" ht="12.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spans="1:29" ht="12.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spans="1:29" ht="12.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spans="1:29" ht="12.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spans="1:29" ht="12.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spans="1:29" ht="12.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spans="1:29" ht="12.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spans="1:29" ht="12.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spans="1:29" ht="12.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spans="1:29" ht="12.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spans="1:29" ht="12.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spans="1:29" ht="12.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spans="1:29" ht="12.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spans="1:29" ht="12.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spans="1:29" ht="12.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spans="1:29" ht="12.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spans="1:29" ht="12.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spans="1:29" ht="12.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spans="1:29" ht="12.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spans="1:29" ht="12.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spans="1:29" ht="12.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spans="1:29" ht="12.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spans="1:29" ht="12.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spans="1:29" ht="12.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spans="1:29" ht="12.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spans="1:29" ht="12.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spans="1:29" ht="12.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spans="1:29" ht="12.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spans="1:29" ht="12.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spans="1:29" ht="12.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spans="1:29" ht="12.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spans="1:29" ht="12.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spans="1:29" ht="12.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spans="1:29" ht="12.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spans="1:29" ht="12.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spans="1:29" ht="12.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spans="1:29" ht="12.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spans="1:29" ht="12.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spans="1:29" ht="12.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spans="1:29" ht="12.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spans="1:29" ht="12.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spans="1:29" ht="12.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spans="1:29" ht="12.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spans="1:29" ht="12.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spans="1:29" ht="12.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spans="1:29" ht="12.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spans="1:29" ht="12.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spans="1:29" ht="12.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spans="1:29" ht="12.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spans="1:29" ht="12.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spans="1:29" ht="12.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spans="1:29" ht="12.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spans="1:29" ht="12.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spans="1:29" ht="12.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spans="1:29" ht="12.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spans="1:29" ht="12.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spans="1:29" ht="12.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spans="1:29" ht="12.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spans="1:29" ht="12.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spans="1:29" ht="12.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spans="1:29" ht="12.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spans="1:29" ht="12.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spans="1:29" ht="12.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spans="1:29" ht="12.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spans="1:29" ht="12.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spans="1:29" ht="12.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spans="1:29" ht="12.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spans="1:29" ht="12.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spans="1:29" ht="12.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spans="1:29" ht="12.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spans="1:29" ht="12.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spans="1:29" ht="12.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spans="1:29" ht="12.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spans="1:29" ht="12.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spans="1:29" ht="12.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spans="1:29" ht="12.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spans="1:29" ht="12.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spans="1:29" ht="12.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spans="1:29" ht="12.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spans="1:29" ht="12.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spans="1:29" ht="12.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spans="1:29" ht="12.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spans="1:29" ht="12.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spans="1:29" ht="12.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spans="1:29" ht="12.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spans="1:29" ht="12.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spans="1:29" ht="12.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spans="1:29" ht="12.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spans="1:29" ht="12.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spans="1:29" ht="12.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spans="1:29" ht="12.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spans="1:29" ht="12.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spans="1:29" ht="12.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spans="1:29" ht="12.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spans="1:29" ht="12.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spans="1:29" ht="12.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spans="1:29" ht="12.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spans="1:29" ht="12.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spans="1:29" ht="12.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spans="1:29" ht="12.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spans="1:29" ht="12.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spans="1:29" ht="12.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spans="1:29" ht="12.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spans="1:29" ht="12.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spans="1:29" ht="12.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spans="1:29" ht="12.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spans="1:29" ht="12.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spans="1:29" ht="12.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spans="1:29" ht="12.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spans="1:29" ht="12.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spans="1:29" ht="12.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spans="1:29" ht="12.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spans="1:29" ht="12.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spans="1:29" ht="12.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spans="1:29" ht="12.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spans="1:29" ht="12.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spans="1:29" ht="12.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spans="1:29" ht="12.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spans="1:29" ht="12.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spans="1:29" ht="12.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spans="1:29" ht="12.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spans="1:29" ht="12.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spans="1:29" ht="12.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spans="1:29" ht="12.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spans="1:29" ht="12.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spans="1:29" ht="12.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spans="1:29" ht="12.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spans="1:29" ht="12.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spans="1:29" ht="12.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spans="1:29" ht="12.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spans="1:29" ht="12.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spans="1:29" ht="12.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spans="1:29" ht="12.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spans="1:29" ht="12.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spans="1:29" ht="12.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spans="1:29" ht="12.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spans="1:29" ht="12.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spans="1:29" ht="12.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spans="1:29" ht="12.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spans="1:29" ht="12.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spans="1:29" ht="12.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spans="1:29" ht="12.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spans="1:29" ht="12.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spans="1:29" ht="12.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spans="1:29" ht="12.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spans="1:29" ht="12.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spans="1:29" ht="12.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spans="1:29" ht="12.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spans="1:29" ht="12.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spans="1:29" ht="12.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spans="1:29" ht="12.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spans="1:29" ht="12.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spans="1:29" ht="12.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spans="1:29" ht="12.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spans="1:29" ht="12.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spans="1:29" ht="12.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spans="1:29" ht="12.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spans="1:29" ht="12.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spans="1:29" ht="12.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spans="1:29" ht="12.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spans="1:29" ht="12.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spans="1:29" ht="12.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spans="1:29" ht="12.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spans="1:29" ht="12.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spans="1:29" ht="12.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spans="1:29" ht="12.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spans="1:29" ht="12.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spans="1:29" ht="12.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spans="1:29" ht="12.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spans="1:29" ht="12.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spans="1:29" ht="12.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spans="1:29" ht="12.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spans="1:29" ht="12.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spans="1:29" ht="12.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spans="1:29" ht="12.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spans="1:29" ht="12.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spans="1:29" ht="12.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spans="1:29" ht="12.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spans="1:29" ht="12.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spans="1:29" ht="12.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spans="1:29" ht="12.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spans="1:29" ht="12.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spans="1:29" ht="12.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spans="1:29" ht="12.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spans="1:29" ht="12.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spans="1:29" ht="12.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spans="1:29" ht="12.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spans="1:29" ht="12.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spans="1:29" ht="12.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spans="1:29" ht="12.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spans="1:29" ht="12.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spans="1:29" ht="12.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spans="1:29" ht="12.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spans="1:29" ht="12.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spans="1:29" ht="12.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spans="1:29" ht="12.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spans="1:29" ht="12.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spans="1:29" ht="12.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spans="1:29" ht="12.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spans="1:29" ht="12.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spans="1:29" ht="12.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spans="1:29" ht="12.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spans="1:29" ht="12.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spans="1:29" ht="12.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spans="1:29" ht="12.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spans="1:29" ht="12.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spans="1:29" ht="12.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spans="1:29" ht="12.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spans="1:29" ht="12.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spans="1:29" ht="12.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spans="1:29" ht="12.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spans="1:29" ht="12.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spans="1:29" ht="12.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spans="1:29" ht="12.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spans="1:29" ht="12.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spans="1:29" ht="12.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spans="1:29" ht="12.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spans="1:29" ht="12.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spans="1:29" ht="12.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spans="1:29" ht="12.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spans="1:29" ht="12.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spans="1:29" ht="12.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spans="1:29" ht="12.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spans="1:29" ht="12.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spans="1:29" ht="12.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spans="1:29" ht="12.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spans="1:29" ht="12.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spans="1:29" ht="12.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spans="1:29" ht="12.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spans="1:29" ht="12.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spans="1:29" ht="12.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spans="1:29" ht="12.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spans="1:29"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spans="1:2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spans="1:29"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spans="1:29"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spans="1:29"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spans="1:29"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spans="1:29"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spans="1:29"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spans="1:29"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spans="1:29"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spans="1:29"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spans="1:2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spans="1:29"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spans="1:29"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spans="1:29"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spans="1:29"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spans="1:29"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spans="1:29"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spans="1:29"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spans="1:29"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spans="1:29"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spans="1:2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spans="1:29"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spans="1:29"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spans="1:29"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spans="1:29"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spans="1:29"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spans="1:29"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spans="1:29"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spans="1:29"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spans="1:29"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spans="1:2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spans="1:29"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spans="1:29"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spans="1:29"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spans="1:29"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spans="1:29"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spans="1:29"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spans="1:29"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spans="1:29"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spans="1:29"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spans="1:2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spans="1:29"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spans="1:29"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spans="1:29"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spans="1:29"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spans="1:29"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spans="1:29"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spans="1:29"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spans="1:29"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spans="1:29"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spans="1: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spans="1:29"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spans="1:29"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spans="1:29"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spans="1:29"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spans="1:29"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spans="1:29"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spans="1:29"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spans="1:29"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spans="1:29"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spans="1:2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spans="1:29"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spans="1:29"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spans="1:29"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spans="1:29"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spans="1:29"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spans="1:29"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spans="1:29"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spans="1:29"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spans="1:29"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spans="1:2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spans="1:29"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spans="1:29"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spans="1:29"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spans="1:29"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spans="1:29"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spans="1:29"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spans="1:29"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spans="1:29"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spans="1:29"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spans="1:2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spans="1:29"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spans="1:29"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spans="1:29"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spans="1:29"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spans="1:29"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spans="1:29"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spans="1:29"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spans="1:29"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spans="1:29"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spans="1:2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spans="1:29"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spans="1:29"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spans="1:29"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spans="1:29"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spans="1:29"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spans="1:29"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spans="1:29"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spans="1:29"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spans="1:29"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spans="1:2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spans="1:29"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spans="1:29"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spans="1:29"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spans="1:29"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spans="1:29"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spans="1:29"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spans="1:29"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spans="1:29"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spans="1:29"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spans="1:2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spans="1:29"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spans="1:29"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spans="1:29"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spans="1:29"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spans="1:29"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spans="1:29"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spans="1:29"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spans="1:29"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spans="1:29"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spans="1:2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spans="1:29"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spans="1:29"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spans="1:29"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spans="1:29"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spans="1:29"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spans="1:29"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spans="1:29"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spans="1:29"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spans="1:29"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spans="1:2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spans="1:29"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spans="1:29"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spans="1:29"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spans="1:29"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spans="1:29"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spans="1:29"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spans="1:29"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spans="1:29"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spans="1:29"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spans="1:2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spans="1:29"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spans="1:29"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spans="1:29"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spans="1:29"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spans="1:29"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spans="1:29"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spans="1:29"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spans="1:29"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spans="1:29"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spans="1: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spans="1:29"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spans="1:29"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spans="1:29"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spans="1:29"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spans="1:29"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spans="1:29"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spans="1:29"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spans="1:29"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spans="1:29"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spans="1:2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spans="1:29"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spans="1:29"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spans="1:29"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spans="1:29"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spans="1:29"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spans="1:29"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spans="1:29"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spans="1:29"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spans="1:29"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spans="1:2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spans="1:29"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spans="1:29"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spans="1:29"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spans="1:29"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spans="1:29"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spans="1:29"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spans="1:29"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spans="1:29"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spans="1:29"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spans="1:2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spans="1:29"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spans="1:29"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spans="1:29"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spans="1:29"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spans="1:29"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spans="1:29"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spans="1:29"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spans="1:29"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spans="1:29"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spans="1:2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spans="1:29"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spans="1:29"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spans="1:29"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spans="1:29"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spans="1:29"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spans="1:29"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spans="1:29"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spans="1:29"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spans="1:29"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spans="1:2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spans="1:29"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spans="1:29"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spans="1:29"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spans="1:29"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spans="1:29"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spans="1:29"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spans="1:29"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spans="1:29"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spans="1:29"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spans="1:2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spans="1:29"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spans="1:29"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spans="1:29"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spans="1:29"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spans="1:29"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spans="1:29"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spans="1:29"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spans="1:29"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spans="1:29"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spans="1:2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spans="1:29"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spans="1:29"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spans="1:29"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spans="1:29"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spans="1:29"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spans="1:29"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spans="1:29"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spans="1:29"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spans="1:29"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spans="1:2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spans="1:29"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spans="1:29"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spans="1:29"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spans="1:29"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spans="1:29"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spans="1:29"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spans="1:29"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spans="1:29"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spans="1:29"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spans="1:2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spans="1:29"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spans="1:29"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spans="1:29"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spans="1:29"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spans="1:29"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spans="1:29"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spans="1:29"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spans="1:29"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spans="1:29"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spans="1: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spans="1:29"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spans="1:29"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spans="1:29"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spans="1:29"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spans="1:29"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spans="1:29"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spans="1:29"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spans="1:29"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spans="1:29"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spans="1:2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spans="1:29"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spans="1:29"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spans="1:29"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spans="1:29"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spans="1:29"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spans="1:29"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spans="1:29"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spans="1:29"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spans="1:29"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spans="1:2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spans="1:29"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spans="1:29"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spans="1:29"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spans="1:29"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spans="1:29"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spans="1:29"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spans="1:29"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spans="1:29"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spans="1:29"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spans="1:2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spans="1:29"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spans="1:29"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spans="1:29"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spans="1:29"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spans="1:29"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spans="1:29"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spans="1:29"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spans="1:29"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spans="1:29"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spans="1:2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spans="1:29"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spans="1:29"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spans="1:29"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spans="1:29"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spans="1:29"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spans="1:29"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spans="1:29"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spans="1:29"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spans="1:29"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spans="1:2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spans="1:29"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spans="1:29"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spans="1:29"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spans="1:29"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spans="1:29"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spans="1:29"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spans="1:29"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spans="1:29"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spans="1:29"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spans="1:2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spans="1:29"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spans="1:29"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spans="1:29"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spans="1:29"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spans="1:29"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spans="1:29"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spans="1:29"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spans="1:29"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spans="1:29"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spans="1:2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spans="1:29"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spans="1:29"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spans="1:29"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spans="1:29"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spans="1:29"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spans="1:29"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spans="1:29"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spans="1:29"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spans="1:29"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spans="1:2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spans="1:29"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spans="1:29"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spans="1:29"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spans="1:29"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spans="1:29"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spans="1:29"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spans="1:29"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spans="1:29"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spans="1:29"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spans="1:2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spans="1:29"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spans="1:29"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spans="1:29"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spans="1:29"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spans="1:29"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spans="1:29"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spans="1:29"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spans="1:29"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spans="1:29"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spans="1: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spans="1:29"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spans="1:29"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spans="1:29"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spans="1:29"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spans="1:29"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spans="1:29"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spans="1:29"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spans="1:29"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spans="1:29"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spans="1:2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spans="1:29"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spans="1:29"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spans="1:29"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spans="1:29"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spans="1:29"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spans="1:29"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spans="1:29"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spans="1:29"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spans="1:29"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spans="1:2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spans="1:29"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spans="1:29"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spans="1:29"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spans="1:29"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spans="1:29"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spans="1:29"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spans="1:29"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spans="1:29"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spans="1:29"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spans="1:2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spans="1:29"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spans="1:29"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spans="1:29"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spans="1:29"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spans="1:29"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spans="1:29"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spans="1:29"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spans="1:29"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spans="1:29"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spans="1:2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spans="1:29"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spans="1:29"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spans="1:29"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spans="1:29"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spans="1:29"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spans="1:29"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spans="1:29"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spans="1:29"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spans="1:29"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spans="1:2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spans="1:29"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spans="1:29"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spans="1:29"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spans="1:29"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spans="1:29"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spans="1:29"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spans="1:29"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spans="1:29"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spans="1:29"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spans="1:2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spans="1:29"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spans="1:29"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spans="1:29"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spans="1:29"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spans="1:29"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spans="1:29"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spans="1:29"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spans="1:29"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spans="1:29"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sheetData>
  <mergeCells count="8">
    <mergeCell ref="V4:W4"/>
    <mergeCell ref="C4:I4"/>
    <mergeCell ref="J4:O4"/>
    <mergeCell ref="P4:U4"/>
    <mergeCell ref="V12:W12"/>
    <mergeCell ref="C12:I12"/>
    <mergeCell ref="J12:O12"/>
    <mergeCell ref="P12:U12"/>
  </mergeCell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88"/>
  <sheetViews>
    <sheetView workbookViewId="0" xr3:uid="{842E5F09-E766-5B8D-85AF-A39847EA96FD}"/>
  </sheetViews>
  <sheetFormatPr defaultColWidth="14.42578125" defaultRowHeight="15.75" customHeight="1"/>
  <cols>
    <col min="1" max="1" width="9.5703125" customWidth="1"/>
    <col min="2" max="2" width="29.85546875" customWidth="1"/>
    <col min="3" max="3" width="84.5703125" customWidth="1"/>
    <col min="4" max="4" width="35.42578125" customWidth="1"/>
    <col min="5" max="5" width="36.42578125" customWidth="1"/>
    <col min="6" max="6" width="31" customWidth="1"/>
    <col min="7" max="7" width="22.5703125" customWidth="1"/>
    <col min="8" max="8" width="19.85546875" customWidth="1"/>
    <col min="9" max="9" width="38.85546875" customWidth="1"/>
    <col min="10" max="10" width="25.5703125" customWidth="1"/>
    <col min="11" max="11" width="24.85546875" customWidth="1"/>
    <col min="12" max="12" width="30" customWidth="1"/>
    <col min="13" max="13" width="44.140625" customWidth="1"/>
    <col min="14" max="14" width="19.42578125" customWidth="1"/>
    <col min="15" max="15" width="17.85546875" customWidth="1"/>
    <col min="16" max="16" width="35.42578125" customWidth="1"/>
    <col min="17" max="17" width="27.42578125" customWidth="1"/>
    <col min="18" max="18" width="43.7109375" customWidth="1"/>
    <col min="19" max="19" width="23.7109375" customWidth="1"/>
    <col min="20" max="20" width="107.42578125" customWidth="1"/>
    <col min="21" max="21" width="34.140625" customWidth="1"/>
    <col min="22" max="22" width="31.140625" customWidth="1"/>
    <col min="23" max="26" width="8.7109375" customWidth="1"/>
  </cols>
  <sheetData>
    <row r="1" spans="1:26" ht="20.25" customHeight="1">
      <c r="A1" s="1" t="s">
        <v>161</v>
      </c>
      <c r="B1" s="2"/>
      <c r="C1" s="2"/>
      <c r="D1" s="2"/>
      <c r="E1" s="2"/>
      <c r="F1" s="2"/>
      <c r="G1" s="2"/>
      <c r="H1" s="2"/>
      <c r="I1" s="2"/>
      <c r="J1" s="2"/>
      <c r="K1" s="2"/>
      <c r="L1" s="2"/>
      <c r="M1" s="2"/>
      <c r="N1" s="2"/>
      <c r="O1" s="2"/>
      <c r="P1" s="2"/>
      <c r="Q1" s="2"/>
      <c r="R1" s="2"/>
      <c r="S1" s="2"/>
      <c r="T1" s="2"/>
      <c r="U1" s="2"/>
      <c r="V1" s="2"/>
      <c r="W1" s="2"/>
      <c r="X1" s="2"/>
      <c r="Y1" s="2"/>
      <c r="Z1" s="2"/>
    </row>
    <row r="2" spans="1:26" ht="12.75" customHeight="1">
      <c r="B2" s="2"/>
      <c r="C2" s="2"/>
      <c r="D2" s="2"/>
      <c r="E2" s="2"/>
      <c r="F2" s="2"/>
      <c r="G2" s="2"/>
      <c r="H2" s="2"/>
      <c r="I2" s="2"/>
      <c r="J2" s="2"/>
      <c r="K2" s="2"/>
      <c r="L2" s="2"/>
      <c r="M2" s="2"/>
      <c r="N2" s="2"/>
      <c r="O2" s="2"/>
      <c r="P2" s="2"/>
      <c r="Q2" s="2"/>
      <c r="R2" s="2"/>
      <c r="S2" s="2"/>
      <c r="T2" s="2"/>
      <c r="U2" s="2"/>
      <c r="V2" s="2"/>
      <c r="W2" s="2"/>
      <c r="X2" s="2"/>
      <c r="Y2" s="2"/>
      <c r="Z2" s="2"/>
    </row>
    <row r="3" spans="1:26" ht="12.75" customHeight="1">
      <c r="A3" s="35" t="s">
        <v>11</v>
      </c>
      <c r="B3" s="2"/>
      <c r="C3" s="2"/>
      <c r="D3" s="2"/>
      <c r="E3" s="2"/>
      <c r="F3" s="2"/>
      <c r="G3" s="2"/>
      <c r="H3" s="2"/>
      <c r="I3" s="2"/>
      <c r="J3" s="2"/>
      <c r="K3" s="2"/>
      <c r="L3" s="2"/>
      <c r="M3" s="2"/>
      <c r="N3" s="2"/>
      <c r="O3" s="2"/>
      <c r="P3" s="2"/>
      <c r="Q3" s="2"/>
      <c r="R3" s="2"/>
      <c r="S3" s="2"/>
      <c r="T3" s="2"/>
      <c r="U3" s="2"/>
      <c r="V3" s="2"/>
      <c r="W3" s="2"/>
      <c r="X3" s="2"/>
      <c r="Y3" s="2"/>
      <c r="Z3" s="2"/>
    </row>
    <row r="4" spans="1:26" ht="12.75" customHeight="1">
      <c r="A4" s="36" t="s">
        <v>162</v>
      </c>
      <c r="B4" s="37" t="s">
        <v>163</v>
      </c>
      <c r="C4" s="37" t="s">
        <v>164</v>
      </c>
      <c r="D4" s="37" t="s">
        <v>165</v>
      </c>
      <c r="E4" s="2"/>
      <c r="F4" s="2"/>
      <c r="G4" s="2"/>
      <c r="H4" s="2"/>
      <c r="I4" s="2"/>
      <c r="J4" s="2"/>
      <c r="K4" s="2"/>
      <c r="L4" s="2"/>
      <c r="M4" s="2"/>
      <c r="N4" s="2"/>
      <c r="O4" s="2"/>
      <c r="P4" s="2"/>
      <c r="Q4" s="2"/>
      <c r="R4" s="2"/>
      <c r="S4" s="2"/>
      <c r="T4" s="2"/>
      <c r="U4" s="2"/>
      <c r="V4" s="2"/>
      <c r="W4" s="2"/>
      <c r="X4" s="2"/>
      <c r="Y4" s="2"/>
      <c r="Z4" s="2"/>
    </row>
    <row r="5" spans="1:26" ht="12.75" customHeight="1">
      <c r="A5" s="5" t="str">
        <f t="shared" ref="A5:A13" si="0">"OM" &amp; TEXT(ROW()-ROW($A$4), "00")</f>
        <v>OM01</v>
      </c>
      <c r="B5" s="7" t="s">
        <v>166</v>
      </c>
      <c r="C5" s="7" t="s">
        <v>167</v>
      </c>
      <c r="D5" s="8" t="str">
        <f t="shared" ref="D5:D13" si="1">$A5 &amp; " - " &amp; $B5</f>
        <v>OM01 - Parked</v>
      </c>
      <c r="E5" s="2"/>
      <c r="F5" s="2"/>
      <c r="G5" s="2"/>
      <c r="H5" s="2"/>
      <c r="I5" s="2"/>
      <c r="J5" s="2"/>
      <c r="K5" s="2"/>
      <c r="L5" s="2"/>
      <c r="M5" s="2"/>
      <c r="N5" s="2"/>
      <c r="O5" s="2"/>
      <c r="P5" s="2"/>
      <c r="Q5" s="2"/>
      <c r="R5" s="2"/>
      <c r="S5" s="2"/>
      <c r="T5" s="2"/>
      <c r="U5" s="2"/>
      <c r="V5" s="2"/>
      <c r="W5" s="2"/>
      <c r="X5" s="2"/>
      <c r="Y5" s="2"/>
      <c r="Z5" s="2"/>
    </row>
    <row r="6" spans="1:26" ht="12.75" customHeight="1">
      <c r="A6" s="5" t="str">
        <f t="shared" si="0"/>
        <v>OM02</v>
      </c>
      <c r="B6" s="7" t="s">
        <v>168</v>
      </c>
      <c r="C6" s="7" t="s">
        <v>169</v>
      </c>
      <c r="D6" s="8" t="str">
        <f t="shared" si="1"/>
        <v>OM02 - Ignition on</v>
      </c>
      <c r="E6" s="2"/>
      <c r="F6" s="2"/>
      <c r="G6" s="2"/>
      <c r="H6" s="2"/>
      <c r="I6" s="2"/>
      <c r="J6" s="2"/>
      <c r="K6" s="2"/>
      <c r="L6" s="2"/>
      <c r="M6" s="2"/>
      <c r="N6" s="2"/>
      <c r="O6" s="2"/>
      <c r="P6" s="2"/>
      <c r="Q6" s="2"/>
      <c r="R6" s="2"/>
      <c r="S6" s="2"/>
      <c r="T6" s="2"/>
      <c r="U6" s="2"/>
      <c r="V6" s="2"/>
      <c r="W6" s="2"/>
      <c r="X6" s="2"/>
      <c r="Y6" s="2"/>
      <c r="Z6" s="2"/>
    </row>
    <row r="7" spans="1:26" ht="12.75" customHeight="1">
      <c r="A7" s="5" t="str">
        <f t="shared" si="0"/>
        <v>OM03</v>
      </c>
      <c r="B7" s="7" t="s">
        <v>170</v>
      </c>
      <c r="C7" s="7" t="s">
        <v>171</v>
      </c>
      <c r="D7" s="8" t="str">
        <f t="shared" si="1"/>
        <v>OM03 - Normal driving</v>
      </c>
      <c r="E7" s="2"/>
      <c r="F7" s="2"/>
      <c r="G7" s="2"/>
      <c r="H7" s="2"/>
      <c r="I7" s="2"/>
      <c r="J7" s="2"/>
      <c r="K7" s="2"/>
      <c r="L7" s="2"/>
      <c r="M7" s="2"/>
      <c r="N7" s="2"/>
      <c r="O7" s="2"/>
      <c r="P7" s="2"/>
      <c r="Q7" s="2"/>
      <c r="R7" s="2"/>
      <c r="S7" s="2"/>
      <c r="T7" s="2"/>
      <c r="U7" s="2"/>
      <c r="V7" s="2"/>
      <c r="W7" s="2"/>
      <c r="X7" s="2"/>
      <c r="Y7" s="2"/>
      <c r="Z7" s="2"/>
    </row>
    <row r="8" spans="1:26" ht="12.75" customHeight="1">
      <c r="A8" s="5" t="str">
        <f t="shared" si="0"/>
        <v>OM04</v>
      </c>
      <c r="B8" s="7" t="s">
        <v>172</v>
      </c>
      <c r="C8" s="7" t="s">
        <v>171</v>
      </c>
      <c r="D8" s="8" t="str">
        <f t="shared" si="1"/>
        <v>OM04 - Backward driving</v>
      </c>
      <c r="E8" s="2"/>
      <c r="F8" s="2"/>
      <c r="G8" s="2"/>
      <c r="H8" s="2"/>
      <c r="I8" s="2"/>
      <c r="J8" s="2"/>
      <c r="K8" s="2"/>
      <c r="L8" s="2"/>
      <c r="M8" s="2"/>
      <c r="N8" s="2"/>
      <c r="O8" s="2"/>
      <c r="P8" s="2"/>
      <c r="Q8" s="2"/>
      <c r="R8" s="2"/>
      <c r="S8" s="2"/>
      <c r="T8" s="2"/>
      <c r="U8" s="2"/>
      <c r="V8" s="2"/>
      <c r="W8" s="2"/>
      <c r="X8" s="2"/>
      <c r="Y8" s="2"/>
      <c r="Z8" s="2"/>
    </row>
    <row r="9" spans="1:26" ht="12.75" customHeight="1">
      <c r="A9" s="5" t="str">
        <f t="shared" si="0"/>
        <v>OM05</v>
      </c>
      <c r="B9" s="7" t="s">
        <v>173</v>
      </c>
      <c r="C9" s="7" t="s">
        <v>174</v>
      </c>
      <c r="D9" s="8" t="str">
        <f t="shared" si="1"/>
        <v>OM05 - Degraded driving</v>
      </c>
      <c r="E9" s="2"/>
      <c r="F9" s="2"/>
      <c r="G9" s="2"/>
      <c r="H9" s="2"/>
      <c r="I9" s="2"/>
      <c r="J9" s="2"/>
      <c r="K9" s="2"/>
      <c r="L9" s="2"/>
      <c r="M9" s="2"/>
      <c r="N9" s="2"/>
      <c r="O9" s="2"/>
      <c r="P9" s="2"/>
      <c r="Q9" s="2"/>
      <c r="R9" s="2"/>
      <c r="S9" s="2"/>
      <c r="T9" s="2"/>
      <c r="U9" s="2"/>
      <c r="V9" s="2"/>
      <c r="W9" s="2"/>
      <c r="X9" s="2"/>
      <c r="Y9" s="2"/>
      <c r="Z9" s="2"/>
    </row>
    <row r="10" spans="1:26" ht="12.75" customHeight="1">
      <c r="A10" s="5" t="str">
        <f t="shared" si="0"/>
        <v>OM06</v>
      </c>
      <c r="B10" s="7" t="s">
        <v>175</v>
      </c>
      <c r="C10" s="7" t="s">
        <v>176</v>
      </c>
      <c r="D10" s="8" t="str">
        <f t="shared" si="1"/>
        <v>OM06 - Towing (active)</v>
      </c>
      <c r="E10" s="2"/>
      <c r="F10" s="2"/>
      <c r="G10" s="2"/>
      <c r="H10" s="2"/>
      <c r="I10" s="2"/>
      <c r="J10" s="2"/>
      <c r="K10" s="2"/>
      <c r="L10" s="2"/>
      <c r="M10" s="2"/>
      <c r="N10" s="2"/>
      <c r="O10" s="2"/>
      <c r="P10" s="2"/>
      <c r="Q10" s="2"/>
      <c r="R10" s="2"/>
      <c r="S10" s="2"/>
      <c r="T10" s="2"/>
      <c r="U10" s="2"/>
      <c r="V10" s="2"/>
      <c r="W10" s="2"/>
      <c r="X10" s="2"/>
      <c r="Y10" s="2"/>
      <c r="Z10" s="2"/>
    </row>
    <row r="11" spans="1:26" ht="12.75" customHeight="1">
      <c r="A11" s="5" t="str">
        <f t="shared" si="0"/>
        <v>OM07</v>
      </c>
      <c r="B11" s="7" t="s">
        <v>177</v>
      </c>
      <c r="C11" s="7" t="s">
        <v>178</v>
      </c>
      <c r="D11" s="8" t="str">
        <f t="shared" si="1"/>
        <v>OM07 - Towing (passive)</v>
      </c>
      <c r="E11" s="2"/>
      <c r="F11" s="2"/>
      <c r="G11" s="2"/>
      <c r="H11" s="2"/>
      <c r="I11" s="2"/>
      <c r="J11" s="2"/>
      <c r="K11" s="2"/>
      <c r="L11" s="2"/>
      <c r="M11" s="2"/>
      <c r="N11" s="2"/>
      <c r="O11" s="2"/>
      <c r="P11" s="2"/>
      <c r="Q11" s="2"/>
      <c r="R11" s="2"/>
      <c r="S11" s="2"/>
      <c r="T11" s="2"/>
      <c r="U11" s="2"/>
      <c r="V11" s="2"/>
      <c r="W11" s="2"/>
      <c r="X11" s="2"/>
      <c r="Y11" s="2"/>
      <c r="Z11" s="2"/>
    </row>
    <row r="12" spans="1:26" ht="12.75" customHeight="1">
      <c r="A12" s="5" t="str">
        <f t="shared" si="0"/>
        <v>OM08</v>
      </c>
      <c r="B12" s="7" t="s">
        <v>179</v>
      </c>
      <c r="C12" s="7" t="s">
        <v>180</v>
      </c>
      <c r="D12" s="8" t="str">
        <f t="shared" si="1"/>
        <v>OM08 - Service</v>
      </c>
      <c r="E12" s="2"/>
      <c r="F12" s="2"/>
      <c r="G12" s="2"/>
      <c r="H12" s="2"/>
      <c r="I12" s="2"/>
      <c r="J12" s="2"/>
      <c r="K12" s="2"/>
      <c r="L12" s="2"/>
      <c r="M12" s="2"/>
      <c r="N12" s="2"/>
      <c r="O12" s="2"/>
      <c r="P12" s="2"/>
      <c r="Q12" s="2"/>
      <c r="R12" s="2"/>
      <c r="S12" s="2"/>
      <c r="T12" s="2"/>
      <c r="U12" s="2"/>
      <c r="V12" s="2"/>
      <c r="W12" s="2"/>
      <c r="X12" s="2"/>
      <c r="Y12" s="2"/>
      <c r="Z12" s="2"/>
    </row>
    <row r="13" spans="1:26" ht="12.75" customHeight="1">
      <c r="A13" s="5" t="str">
        <f t="shared" si="0"/>
        <v>OM09</v>
      </c>
      <c r="B13" s="7" t="s">
        <v>181</v>
      </c>
      <c r="C13" s="7" t="s">
        <v>182</v>
      </c>
      <c r="D13" s="8" t="str">
        <f t="shared" si="1"/>
        <v>OM09 - N/A</v>
      </c>
      <c r="E13" s="2"/>
      <c r="F13" s="2"/>
      <c r="G13" s="2"/>
      <c r="H13" s="2"/>
      <c r="I13" s="2"/>
      <c r="J13" s="2"/>
      <c r="K13" s="2"/>
      <c r="L13" s="2"/>
      <c r="M13" s="2"/>
      <c r="N13" s="2"/>
      <c r="O13" s="2"/>
      <c r="P13" s="2"/>
      <c r="Q13" s="2"/>
      <c r="R13" s="2"/>
      <c r="S13" s="2"/>
      <c r="T13" s="2"/>
      <c r="U13" s="2"/>
      <c r="V13" s="2"/>
      <c r="W13" s="2"/>
      <c r="X13" s="2"/>
      <c r="Y13" s="2"/>
      <c r="Z13" s="2"/>
    </row>
    <row r="14" spans="1:26" ht="12.75" customHeight="1">
      <c r="A14" s="12"/>
      <c r="B14" s="12"/>
      <c r="C14" s="12"/>
      <c r="D14" s="12"/>
      <c r="E14" s="2"/>
      <c r="F14" s="2"/>
      <c r="G14" s="2"/>
      <c r="H14" s="2"/>
      <c r="I14" s="2"/>
      <c r="J14" s="2"/>
      <c r="K14" s="2"/>
      <c r="L14" s="2"/>
      <c r="M14" s="2"/>
      <c r="N14" s="2"/>
      <c r="O14" s="2"/>
      <c r="P14" s="2"/>
      <c r="Q14" s="2"/>
      <c r="R14" s="2"/>
      <c r="S14" s="2"/>
      <c r="T14" s="2"/>
      <c r="U14" s="2"/>
      <c r="V14" s="2"/>
      <c r="W14" s="2"/>
      <c r="X14" s="2"/>
      <c r="Y14" s="2"/>
      <c r="Z14" s="2"/>
    </row>
    <row r="15" spans="1:26" ht="12.7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2.75" customHeight="1">
      <c r="A16" s="35" t="s">
        <v>12</v>
      </c>
      <c r="B16" s="2"/>
      <c r="C16" s="2"/>
      <c r="D16" s="2"/>
      <c r="E16" s="2"/>
      <c r="F16" s="2"/>
      <c r="G16" s="2"/>
      <c r="H16" s="2"/>
      <c r="I16" s="2"/>
      <c r="J16" s="2"/>
      <c r="K16" s="2"/>
      <c r="L16" s="2"/>
      <c r="M16" s="2"/>
      <c r="N16" s="2"/>
      <c r="O16" s="2"/>
      <c r="P16" s="2"/>
      <c r="Q16" s="2"/>
      <c r="R16" s="2"/>
      <c r="S16" s="2"/>
      <c r="T16" s="2"/>
      <c r="U16" s="2"/>
      <c r="V16" s="2"/>
      <c r="W16" s="2"/>
      <c r="X16" s="2"/>
      <c r="Y16" s="2"/>
      <c r="Z16" s="2"/>
    </row>
    <row r="17" spans="1:26" ht="12.75" customHeight="1">
      <c r="A17" s="36" t="s">
        <v>162</v>
      </c>
      <c r="B17" s="37" t="s">
        <v>183</v>
      </c>
      <c r="C17" s="37" t="s">
        <v>164</v>
      </c>
      <c r="D17" s="37" t="s">
        <v>165</v>
      </c>
      <c r="E17" s="2"/>
      <c r="F17" s="2"/>
      <c r="G17" s="2"/>
      <c r="H17" s="2"/>
      <c r="I17" s="2"/>
      <c r="J17" s="2"/>
      <c r="K17" s="2"/>
      <c r="L17" s="2"/>
      <c r="M17" s="2"/>
      <c r="N17" s="2"/>
      <c r="O17" s="2"/>
      <c r="P17" s="2"/>
      <c r="Q17" s="2"/>
      <c r="R17" s="2"/>
      <c r="S17" s="2"/>
      <c r="T17" s="2"/>
      <c r="U17" s="2"/>
      <c r="V17" s="2"/>
      <c r="W17" s="2"/>
      <c r="X17" s="2"/>
      <c r="Y17" s="2"/>
      <c r="Z17" s="2"/>
    </row>
    <row r="18" spans="1:26" ht="12.75" customHeight="1">
      <c r="A18" s="5" t="str">
        <f t="shared" ref="A18:A28" si="2">"OS" &amp; TEXT(ROW()-ROW($A$17), "00")</f>
        <v>OS01</v>
      </c>
      <c r="B18" s="7" t="s">
        <v>184</v>
      </c>
      <c r="C18" s="7" t="s">
        <v>185</v>
      </c>
      <c r="D18" s="8" t="str">
        <f t="shared" ref="D18:D28" si="3">$A18 &amp; " - " &amp; $B18</f>
        <v>OS01 - Any Road</v>
      </c>
      <c r="E18" s="2"/>
      <c r="F18" s="2"/>
      <c r="G18" s="2"/>
      <c r="H18" s="2"/>
      <c r="I18" s="2"/>
      <c r="J18" s="2"/>
      <c r="K18" s="2"/>
      <c r="L18" s="2"/>
      <c r="M18" s="2"/>
      <c r="N18" s="2"/>
      <c r="O18" s="2"/>
      <c r="P18" s="2"/>
      <c r="Q18" s="2"/>
      <c r="R18" s="2"/>
      <c r="S18" s="2"/>
      <c r="T18" s="2"/>
      <c r="U18" s="2"/>
      <c r="V18" s="2"/>
      <c r="W18" s="2"/>
      <c r="X18" s="2"/>
      <c r="Y18" s="2"/>
      <c r="Z18" s="2"/>
    </row>
    <row r="19" spans="1:26" ht="12.75" customHeight="1">
      <c r="A19" s="5" t="str">
        <f t="shared" si="2"/>
        <v>OS02</v>
      </c>
      <c r="B19" s="7" t="s">
        <v>98</v>
      </c>
      <c r="C19" s="7" t="s">
        <v>185</v>
      </c>
      <c r="D19" s="8" t="str">
        <f t="shared" si="3"/>
        <v>OS02 - City Road</v>
      </c>
      <c r="E19" s="2"/>
      <c r="F19" s="2"/>
      <c r="G19" s="2"/>
      <c r="H19" s="2"/>
      <c r="I19" s="2"/>
      <c r="J19" s="2"/>
      <c r="K19" s="2"/>
      <c r="L19" s="2"/>
      <c r="M19" s="2"/>
      <c r="N19" s="2"/>
      <c r="O19" s="2"/>
      <c r="P19" s="2"/>
      <c r="Q19" s="2"/>
      <c r="R19" s="2"/>
      <c r="S19" s="2"/>
      <c r="T19" s="2"/>
      <c r="U19" s="2"/>
      <c r="V19" s="2"/>
      <c r="W19" s="2"/>
      <c r="X19" s="2"/>
      <c r="Y19" s="2"/>
      <c r="Z19" s="2"/>
    </row>
    <row r="20" spans="1:26" ht="12.75" customHeight="1">
      <c r="A20" s="5" t="str">
        <f t="shared" si="2"/>
        <v>OS03</v>
      </c>
      <c r="B20" s="7" t="s">
        <v>186</v>
      </c>
      <c r="C20" s="7" t="s">
        <v>185</v>
      </c>
      <c r="D20" s="8" t="str">
        <f t="shared" si="3"/>
        <v>OS03 - Country Road</v>
      </c>
      <c r="E20" s="2"/>
      <c r="F20" s="2"/>
      <c r="G20" s="2"/>
      <c r="H20" s="2"/>
      <c r="I20" s="2"/>
      <c r="J20" s="2"/>
      <c r="K20" s="2"/>
      <c r="L20" s="2"/>
      <c r="M20" s="2"/>
      <c r="N20" s="2"/>
      <c r="O20" s="2"/>
      <c r="P20" s="2"/>
      <c r="Q20" s="2"/>
      <c r="R20" s="2"/>
      <c r="S20" s="2"/>
      <c r="T20" s="2"/>
      <c r="U20" s="2"/>
      <c r="V20" s="2"/>
      <c r="W20" s="2"/>
      <c r="X20" s="2"/>
      <c r="Y20" s="2"/>
      <c r="Z20" s="2"/>
    </row>
    <row r="21" spans="1:26" ht="12.75" customHeight="1">
      <c r="A21" s="5" t="str">
        <f t="shared" si="2"/>
        <v>OS04</v>
      </c>
      <c r="B21" s="7" t="s">
        <v>187</v>
      </c>
      <c r="C21" s="7" t="s">
        <v>185</v>
      </c>
      <c r="D21" s="8" t="str">
        <f t="shared" si="3"/>
        <v>OS04 - Highway</v>
      </c>
      <c r="E21" s="2"/>
      <c r="F21" s="2"/>
      <c r="G21" s="2"/>
      <c r="H21" s="2"/>
      <c r="I21" s="2"/>
      <c r="J21" s="2"/>
      <c r="K21" s="2"/>
      <c r="L21" s="2"/>
      <c r="M21" s="2"/>
      <c r="N21" s="2"/>
      <c r="O21" s="2"/>
      <c r="P21" s="2"/>
      <c r="Q21" s="2"/>
      <c r="R21" s="2"/>
      <c r="S21" s="2"/>
      <c r="T21" s="2"/>
      <c r="U21" s="2"/>
      <c r="V21" s="2"/>
      <c r="W21" s="2"/>
      <c r="X21" s="2"/>
      <c r="Y21" s="2"/>
      <c r="Z21" s="2"/>
    </row>
    <row r="22" spans="1:26" ht="12.75" customHeight="1">
      <c r="A22" s="5" t="str">
        <f t="shared" si="2"/>
        <v>OS05</v>
      </c>
      <c r="B22" s="7" t="s">
        <v>188</v>
      </c>
      <c r="C22" s="7" t="s">
        <v>185</v>
      </c>
      <c r="D22" s="8" t="str">
        <f t="shared" si="3"/>
        <v>OS05 - Mountain Pass</v>
      </c>
      <c r="E22" s="2"/>
      <c r="F22" s="2"/>
      <c r="G22" s="2"/>
      <c r="H22" s="2"/>
      <c r="I22" s="2"/>
      <c r="J22" s="2"/>
      <c r="K22" s="2"/>
      <c r="L22" s="2"/>
      <c r="M22" s="2"/>
      <c r="N22" s="2"/>
      <c r="O22" s="2"/>
      <c r="P22" s="2"/>
      <c r="Q22" s="2"/>
      <c r="R22" s="2"/>
      <c r="S22" s="2"/>
      <c r="T22" s="2"/>
      <c r="U22" s="2"/>
      <c r="V22" s="2"/>
      <c r="W22" s="2"/>
      <c r="X22" s="2"/>
      <c r="Y22" s="2"/>
      <c r="Z22" s="2"/>
    </row>
    <row r="23" spans="1:26" ht="12.75" customHeight="1">
      <c r="A23" s="5" t="str">
        <f t="shared" si="2"/>
        <v>OS06</v>
      </c>
      <c r="B23" s="7" t="s">
        <v>189</v>
      </c>
      <c r="C23" s="7" t="s">
        <v>185</v>
      </c>
      <c r="D23" s="8" t="str">
        <f t="shared" si="3"/>
        <v>OS06 - Off Road</v>
      </c>
      <c r="E23" s="2"/>
      <c r="F23" s="2"/>
      <c r="G23" s="2"/>
      <c r="H23" s="2"/>
      <c r="I23" s="2"/>
      <c r="J23" s="2"/>
      <c r="K23" s="2"/>
      <c r="L23" s="2"/>
      <c r="M23" s="2"/>
      <c r="N23" s="2"/>
      <c r="O23" s="2"/>
      <c r="P23" s="2"/>
      <c r="Q23" s="2"/>
      <c r="R23" s="2"/>
      <c r="S23" s="2"/>
      <c r="T23" s="2"/>
      <c r="U23" s="2"/>
      <c r="V23" s="2"/>
      <c r="W23" s="2"/>
      <c r="X23" s="2"/>
      <c r="Y23" s="2"/>
      <c r="Z23" s="2"/>
    </row>
    <row r="24" spans="1:26" ht="12.75" customHeight="1">
      <c r="A24" s="5" t="str">
        <f t="shared" si="2"/>
        <v>OS07</v>
      </c>
      <c r="B24" s="7" t="s">
        <v>190</v>
      </c>
      <c r="C24" s="7" t="s">
        <v>191</v>
      </c>
      <c r="D24" s="8" t="str">
        <f t="shared" si="3"/>
        <v>OS07 - Road with gradient</v>
      </c>
      <c r="E24" s="2"/>
      <c r="F24" s="2"/>
      <c r="G24" s="2"/>
      <c r="H24" s="2"/>
      <c r="I24" s="2"/>
      <c r="J24" s="2"/>
      <c r="K24" s="2"/>
      <c r="L24" s="2"/>
      <c r="M24" s="2"/>
      <c r="N24" s="2"/>
      <c r="O24" s="2"/>
      <c r="P24" s="2"/>
      <c r="Q24" s="2"/>
      <c r="R24" s="2"/>
      <c r="S24" s="2"/>
      <c r="T24" s="2"/>
      <c r="U24" s="2"/>
      <c r="V24" s="2"/>
      <c r="W24" s="2"/>
      <c r="X24" s="2"/>
      <c r="Y24" s="2"/>
      <c r="Z24" s="2"/>
    </row>
    <row r="25" spans="1:26" ht="12.75" customHeight="1">
      <c r="A25" s="5" t="str">
        <f t="shared" si="2"/>
        <v>OS08</v>
      </c>
      <c r="B25" s="7" t="s">
        <v>192</v>
      </c>
      <c r="C25" s="7" t="s">
        <v>191</v>
      </c>
      <c r="D25" s="8" t="str">
        <f t="shared" si="3"/>
        <v>OS08 - Road with bump</v>
      </c>
      <c r="E25" s="2"/>
      <c r="F25" s="2"/>
      <c r="G25" s="2"/>
      <c r="H25" s="2"/>
      <c r="I25" s="2"/>
      <c r="J25" s="2"/>
      <c r="K25" s="2"/>
      <c r="L25" s="2"/>
      <c r="M25" s="2"/>
      <c r="N25" s="2"/>
      <c r="O25" s="2"/>
      <c r="P25" s="2"/>
      <c r="Q25" s="2"/>
      <c r="R25" s="2"/>
      <c r="S25" s="2"/>
      <c r="T25" s="2"/>
      <c r="U25" s="2"/>
      <c r="V25" s="2"/>
      <c r="W25" s="2"/>
      <c r="X25" s="2"/>
      <c r="Y25" s="2"/>
      <c r="Z25" s="2"/>
    </row>
    <row r="26" spans="1:26" ht="12.75" customHeight="1">
      <c r="A26" s="5" t="str">
        <f t="shared" si="2"/>
        <v>OS09</v>
      </c>
      <c r="B26" s="7" t="s">
        <v>193</v>
      </c>
      <c r="C26" s="7" t="s">
        <v>191</v>
      </c>
      <c r="D26" s="8" t="str">
        <f t="shared" si="3"/>
        <v>OS09 - Road tunnel</v>
      </c>
      <c r="E26" s="2"/>
      <c r="F26" s="2"/>
      <c r="G26" s="2"/>
      <c r="H26" s="2"/>
      <c r="I26" s="2"/>
      <c r="J26" s="2"/>
      <c r="K26" s="2"/>
      <c r="L26" s="2"/>
      <c r="M26" s="2"/>
      <c r="N26" s="2"/>
      <c r="O26" s="2"/>
      <c r="P26" s="2"/>
      <c r="Q26" s="2"/>
      <c r="R26" s="2"/>
      <c r="S26" s="2"/>
      <c r="T26" s="2"/>
      <c r="U26" s="2"/>
      <c r="V26" s="2"/>
      <c r="W26" s="2"/>
      <c r="X26" s="2"/>
      <c r="Y26" s="2"/>
      <c r="Z26" s="2"/>
    </row>
    <row r="27" spans="1:26" ht="12.75" customHeight="1">
      <c r="A27" s="5" t="str">
        <f t="shared" si="2"/>
        <v>OS10</v>
      </c>
      <c r="B27" s="7" t="s">
        <v>194</v>
      </c>
      <c r="C27" s="7" t="s">
        <v>191</v>
      </c>
      <c r="D27" s="8" t="str">
        <f t="shared" si="3"/>
        <v>OS10 - Road with construction site</v>
      </c>
      <c r="E27" s="2"/>
      <c r="F27" s="2"/>
      <c r="G27" s="2"/>
      <c r="H27" s="2"/>
      <c r="I27" s="2"/>
      <c r="J27" s="2"/>
      <c r="K27" s="2"/>
      <c r="L27" s="2"/>
      <c r="M27" s="2"/>
      <c r="N27" s="2"/>
      <c r="O27" s="2"/>
      <c r="P27" s="2"/>
      <c r="Q27" s="2"/>
      <c r="R27" s="2"/>
      <c r="S27" s="2"/>
      <c r="T27" s="2"/>
      <c r="U27" s="2"/>
      <c r="V27" s="2"/>
      <c r="W27" s="2"/>
      <c r="X27" s="2"/>
      <c r="Y27" s="2"/>
      <c r="Z27" s="2"/>
    </row>
    <row r="28" spans="1:26" ht="12.75" customHeight="1">
      <c r="A28" s="5" t="str">
        <f t="shared" si="2"/>
        <v>OS11</v>
      </c>
      <c r="B28" s="7" t="s">
        <v>181</v>
      </c>
      <c r="C28" s="7" t="s">
        <v>182</v>
      </c>
      <c r="D28" s="8" t="str">
        <f t="shared" si="3"/>
        <v>OS11 - N/A</v>
      </c>
      <c r="E28" s="2"/>
      <c r="F28" s="2"/>
      <c r="G28" s="2"/>
      <c r="H28" s="2"/>
      <c r="I28" s="2"/>
      <c r="J28" s="2"/>
      <c r="K28" s="2"/>
      <c r="L28" s="2"/>
      <c r="M28" s="2"/>
      <c r="N28" s="2"/>
      <c r="O28" s="2"/>
      <c r="P28" s="2"/>
      <c r="Q28" s="2"/>
      <c r="R28" s="2"/>
      <c r="S28" s="2"/>
      <c r="T28" s="2"/>
      <c r="U28" s="2"/>
      <c r="V28" s="2"/>
      <c r="W28" s="2"/>
      <c r="X28" s="2"/>
      <c r="Y28" s="2"/>
      <c r="Z28" s="2"/>
    </row>
    <row r="29" spans="1:26" ht="12.75" customHeight="1">
      <c r="A29" s="12"/>
      <c r="B29" s="12"/>
      <c r="C29" s="12"/>
      <c r="D29" s="12"/>
      <c r="E29" s="2"/>
      <c r="F29" s="2"/>
      <c r="G29" s="2"/>
      <c r="H29" s="2"/>
      <c r="I29" s="2"/>
      <c r="J29" s="2"/>
      <c r="K29" s="2"/>
      <c r="L29" s="2"/>
      <c r="M29" s="2"/>
      <c r="N29" s="2"/>
      <c r="O29" s="2"/>
      <c r="P29" s="2"/>
      <c r="Q29" s="2"/>
      <c r="R29" s="2"/>
      <c r="S29" s="2"/>
      <c r="T29" s="2"/>
      <c r="U29" s="2"/>
      <c r="V29" s="2"/>
      <c r="W29" s="2"/>
      <c r="X29" s="2"/>
      <c r="Y29" s="2"/>
      <c r="Z29" s="2"/>
    </row>
    <row r="30" spans="1:26" ht="12.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c r="A31" s="35" t="s">
        <v>14</v>
      </c>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c r="A32" s="36" t="s">
        <v>162</v>
      </c>
      <c r="B32" s="37" t="s">
        <v>183</v>
      </c>
      <c r="C32" s="37" t="s">
        <v>164</v>
      </c>
      <c r="D32" s="37" t="s">
        <v>165</v>
      </c>
      <c r="E32" s="2"/>
      <c r="F32" s="2"/>
      <c r="G32" s="2"/>
      <c r="H32" s="2"/>
      <c r="I32" s="2"/>
      <c r="J32" s="2"/>
      <c r="K32" s="2"/>
      <c r="L32" s="2"/>
      <c r="M32" s="2"/>
      <c r="N32" s="2"/>
      <c r="O32" s="2"/>
      <c r="P32" s="2"/>
      <c r="Q32" s="2"/>
      <c r="R32" s="2"/>
      <c r="S32" s="2"/>
      <c r="T32" s="2"/>
      <c r="U32" s="2"/>
      <c r="V32" s="2"/>
      <c r="W32" s="2"/>
      <c r="X32" s="2"/>
      <c r="Y32" s="2"/>
      <c r="Z32" s="2"/>
    </row>
    <row r="33" spans="1:26" ht="12.75" customHeight="1">
      <c r="A33" s="5" t="str">
        <f t="shared" ref="A33:A39" si="4">"SD" &amp; TEXT(ROW()-ROW($A$32), "00")</f>
        <v>SD01</v>
      </c>
      <c r="B33" s="7" t="s">
        <v>195</v>
      </c>
      <c r="C33" s="7" t="s">
        <v>196</v>
      </c>
      <c r="D33" s="8" t="str">
        <f t="shared" ref="D33:D39" si="5">$A33 &amp; " - " &amp; $B33</f>
        <v>SD01 - Low speed</v>
      </c>
      <c r="E33" s="2"/>
      <c r="F33" s="2"/>
      <c r="G33" s="2"/>
      <c r="H33" s="2"/>
      <c r="I33" s="2"/>
      <c r="J33" s="2"/>
      <c r="K33" s="2"/>
      <c r="L33" s="2"/>
      <c r="M33" s="2"/>
      <c r="N33" s="2"/>
      <c r="O33" s="2"/>
      <c r="P33" s="2"/>
      <c r="Q33" s="2"/>
      <c r="R33" s="2"/>
      <c r="S33" s="2"/>
      <c r="T33" s="2"/>
      <c r="U33" s="2"/>
      <c r="V33" s="2"/>
      <c r="W33" s="2"/>
      <c r="X33" s="2"/>
      <c r="Y33" s="2"/>
      <c r="Z33" s="2"/>
    </row>
    <row r="34" spans="1:26" ht="12.75" customHeight="1">
      <c r="A34" s="5" t="str">
        <f t="shared" si="4"/>
        <v>SD02</v>
      </c>
      <c r="B34" s="7" t="s">
        <v>197</v>
      </c>
      <c r="C34" s="7" t="s">
        <v>196</v>
      </c>
      <c r="D34" s="8" t="str">
        <f t="shared" si="5"/>
        <v>SD02 - High speed</v>
      </c>
      <c r="E34" s="2"/>
      <c r="F34" s="2"/>
      <c r="G34" s="2"/>
      <c r="H34" s="2"/>
      <c r="I34" s="2"/>
      <c r="J34" s="2"/>
      <c r="K34" s="2"/>
      <c r="L34" s="2"/>
      <c r="M34" s="2"/>
      <c r="N34" s="2"/>
      <c r="O34" s="2"/>
      <c r="P34" s="2"/>
      <c r="Q34" s="2"/>
      <c r="R34" s="2"/>
      <c r="S34" s="2"/>
      <c r="T34" s="2"/>
      <c r="U34" s="2"/>
      <c r="V34" s="2"/>
      <c r="W34" s="2"/>
      <c r="X34" s="2"/>
      <c r="Y34" s="2"/>
      <c r="Z34" s="2"/>
    </row>
    <row r="35" spans="1:26" ht="12.75" customHeight="1">
      <c r="A35" s="5" t="str">
        <f t="shared" si="4"/>
        <v>SD03</v>
      </c>
      <c r="B35" s="7" t="s">
        <v>198</v>
      </c>
      <c r="C35" s="7" t="s">
        <v>196</v>
      </c>
      <c r="D35" s="8" t="str">
        <f t="shared" si="5"/>
        <v>SD03 - Normal acceleration</v>
      </c>
      <c r="E35" s="2"/>
      <c r="F35" s="2"/>
      <c r="G35" s="2"/>
      <c r="H35" s="2"/>
      <c r="I35" s="2"/>
      <c r="J35" s="2"/>
      <c r="K35" s="2"/>
      <c r="L35" s="2"/>
      <c r="M35" s="2"/>
      <c r="N35" s="2"/>
      <c r="O35" s="2"/>
      <c r="P35" s="2"/>
      <c r="Q35" s="2"/>
      <c r="R35" s="2"/>
      <c r="S35" s="2"/>
      <c r="T35" s="2"/>
      <c r="U35" s="2"/>
      <c r="V35" s="2"/>
      <c r="W35" s="2"/>
      <c r="X35" s="2"/>
      <c r="Y35" s="2"/>
      <c r="Z35" s="2"/>
    </row>
    <row r="36" spans="1:26" ht="12.75" customHeight="1">
      <c r="A36" s="5" t="str">
        <f t="shared" si="4"/>
        <v>SD04</v>
      </c>
      <c r="B36" s="7" t="s">
        <v>199</v>
      </c>
      <c r="C36" s="7" t="s">
        <v>196</v>
      </c>
      <c r="D36" s="8" t="str">
        <f t="shared" si="5"/>
        <v>SD04 - High acceleration</v>
      </c>
      <c r="E36" s="2"/>
      <c r="F36" s="2"/>
      <c r="G36" s="2"/>
      <c r="H36" s="2"/>
      <c r="I36" s="2"/>
      <c r="J36" s="2"/>
      <c r="K36" s="2"/>
      <c r="L36" s="2"/>
      <c r="M36" s="2"/>
      <c r="N36" s="2"/>
      <c r="O36" s="2"/>
      <c r="P36" s="2"/>
      <c r="Q36" s="2"/>
      <c r="R36" s="2"/>
      <c r="S36" s="2"/>
      <c r="T36" s="2"/>
      <c r="U36" s="2"/>
      <c r="V36" s="2"/>
      <c r="W36" s="2"/>
      <c r="X36" s="2"/>
      <c r="Y36" s="2"/>
      <c r="Z36" s="2"/>
    </row>
    <row r="37" spans="1:26" ht="12.75" customHeight="1">
      <c r="A37" s="5" t="str">
        <f t="shared" si="4"/>
        <v>SD05</v>
      </c>
      <c r="B37" s="7" t="s">
        <v>200</v>
      </c>
      <c r="C37" s="7" t="s">
        <v>196</v>
      </c>
      <c r="D37" s="8" t="str">
        <f t="shared" si="5"/>
        <v>SD05 - Normal braking</v>
      </c>
      <c r="E37" s="2"/>
      <c r="F37" s="2"/>
      <c r="G37" s="2"/>
      <c r="H37" s="2"/>
      <c r="I37" s="2"/>
      <c r="J37" s="2"/>
      <c r="K37" s="2"/>
      <c r="L37" s="2"/>
      <c r="M37" s="2"/>
      <c r="N37" s="2"/>
      <c r="O37" s="2"/>
      <c r="P37" s="2"/>
      <c r="Q37" s="2"/>
      <c r="R37" s="2"/>
      <c r="S37" s="2"/>
      <c r="T37" s="2"/>
      <c r="U37" s="2"/>
      <c r="V37" s="2"/>
      <c r="W37" s="2"/>
      <c r="X37" s="2"/>
      <c r="Y37" s="2"/>
      <c r="Z37" s="2"/>
    </row>
    <row r="38" spans="1:26" ht="12.75" customHeight="1">
      <c r="A38" s="5" t="str">
        <f t="shared" si="4"/>
        <v>SD06</v>
      </c>
      <c r="B38" s="7" t="s">
        <v>201</v>
      </c>
      <c r="C38" s="7" t="s">
        <v>196</v>
      </c>
      <c r="D38" s="8" t="str">
        <f t="shared" si="5"/>
        <v>SD06 - High braking</v>
      </c>
      <c r="E38" s="2"/>
      <c r="F38" s="2"/>
      <c r="G38" s="2"/>
      <c r="H38" s="2"/>
      <c r="I38" s="2"/>
      <c r="J38" s="2"/>
      <c r="K38" s="2"/>
      <c r="L38" s="2"/>
      <c r="M38" s="2"/>
      <c r="N38" s="2"/>
      <c r="O38" s="2"/>
      <c r="P38" s="2"/>
      <c r="Q38" s="2"/>
      <c r="R38" s="2"/>
      <c r="S38" s="2"/>
      <c r="T38" s="2"/>
      <c r="U38" s="2"/>
      <c r="V38" s="2"/>
      <c r="W38" s="2"/>
      <c r="X38" s="2"/>
      <c r="Y38" s="2"/>
      <c r="Z38" s="2"/>
    </row>
    <row r="39" spans="1:26" ht="12.75" customHeight="1">
      <c r="A39" s="5" t="str">
        <f t="shared" si="4"/>
        <v>SD07</v>
      </c>
      <c r="B39" s="7" t="s">
        <v>181</v>
      </c>
      <c r="C39" s="7" t="s">
        <v>182</v>
      </c>
      <c r="D39" s="8" t="str">
        <f t="shared" si="5"/>
        <v>SD07 - N/A</v>
      </c>
      <c r="E39" s="2"/>
      <c r="F39" s="2"/>
      <c r="G39" s="2"/>
      <c r="H39" s="2"/>
      <c r="I39" s="2"/>
      <c r="J39" s="2"/>
      <c r="K39" s="2"/>
      <c r="L39" s="2"/>
      <c r="M39" s="2"/>
      <c r="N39" s="2"/>
      <c r="O39" s="2"/>
      <c r="P39" s="2"/>
      <c r="Q39" s="2"/>
      <c r="R39" s="2"/>
      <c r="S39" s="2"/>
      <c r="T39" s="2"/>
      <c r="U39" s="2"/>
      <c r="V39" s="2"/>
      <c r="W39" s="2"/>
      <c r="X39" s="2"/>
      <c r="Y39" s="2"/>
      <c r="Z39" s="2"/>
    </row>
    <row r="40" spans="1:26" ht="12.75" customHeight="1">
      <c r="A40" s="12"/>
      <c r="B40" s="12"/>
      <c r="C40" s="12"/>
      <c r="D40" s="12"/>
      <c r="E40" s="2"/>
      <c r="F40" s="2"/>
      <c r="G40" s="2"/>
      <c r="H40" s="2"/>
      <c r="I40" s="2"/>
      <c r="J40" s="2"/>
      <c r="K40" s="2"/>
      <c r="L40" s="2"/>
      <c r="M40" s="2"/>
      <c r="N40" s="2"/>
      <c r="O40" s="2"/>
      <c r="P40" s="2"/>
      <c r="Q40" s="2"/>
      <c r="R40" s="2"/>
      <c r="S40" s="2"/>
      <c r="T40" s="2"/>
      <c r="U40" s="2"/>
      <c r="V40" s="2"/>
      <c r="W40" s="2"/>
      <c r="X40" s="2"/>
      <c r="Y40" s="2"/>
      <c r="Z40" s="2"/>
    </row>
    <row r="41" spans="1:26" ht="12.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c r="A42" s="35" t="s">
        <v>202</v>
      </c>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c r="A43" s="36" t="s">
        <v>162</v>
      </c>
      <c r="B43" s="37" t="s">
        <v>163</v>
      </c>
      <c r="C43" s="37" t="s">
        <v>164</v>
      </c>
      <c r="D43" s="37" t="s">
        <v>165</v>
      </c>
      <c r="E43" s="2"/>
      <c r="F43" s="2"/>
      <c r="G43" s="2"/>
      <c r="H43" s="2"/>
      <c r="I43" s="2"/>
      <c r="J43" s="2"/>
      <c r="K43" s="2"/>
      <c r="L43" s="2"/>
      <c r="M43" s="2"/>
      <c r="N43" s="2"/>
      <c r="O43" s="2"/>
      <c r="P43" s="2"/>
      <c r="Q43" s="2"/>
      <c r="R43" s="2"/>
      <c r="S43" s="2"/>
      <c r="T43" s="2"/>
      <c r="U43" s="2"/>
      <c r="V43" s="2"/>
      <c r="W43" s="2"/>
      <c r="X43" s="2"/>
      <c r="Y43" s="2"/>
      <c r="Z43" s="2"/>
    </row>
    <row r="44" spans="1:26" ht="12.75" customHeight="1">
      <c r="A44" s="5" t="str">
        <f t="shared" ref="A44:A46" si="6">"IU" &amp; TEXT(ROW()-ROW($A$43), "00")</f>
        <v>IU01</v>
      </c>
      <c r="B44" s="7" t="s">
        <v>203</v>
      </c>
      <c r="C44" s="7" t="s">
        <v>204</v>
      </c>
      <c r="D44" s="8" t="str">
        <f t="shared" ref="D44:D46" si="7">$A44 &amp; " - " &amp; $B44</f>
        <v>IU01 - Correctly used</v>
      </c>
      <c r="E44" s="2"/>
      <c r="F44" s="2"/>
      <c r="G44" s="2"/>
      <c r="H44" s="2"/>
      <c r="I44" s="2"/>
      <c r="J44" s="2"/>
      <c r="K44" s="2"/>
      <c r="L44" s="2"/>
      <c r="M44" s="2"/>
      <c r="N44" s="2"/>
      <c r="O44" s="2"/>
      <c r="P44" s="2"/>
      <c r="Q44" s="2"/>
      <c r="R44" s="2"/>
      <c r="S44" s="2"/>
      <c r="T44" s="2"/>
      <c r="U44" s="2"/>
      <c r="V44" s="2"/>
      <c r="W44" s="2"/>
      <c r="X44" s="2"/>
      <c r="Y44" s="2"/>
      <c r="Z44" s="2"/>
    </row>
    <row r="45" spans="1:26" ht="12.75" customHeight="1">
      <c r="A45" s="5" t="str">
        <f t="shared" si="6"/>
        <v>IU02</v>
      </c>
      <c r="B45" s="7" t="s">
        <v>205</v>
      </c>
      <c r="C45" s="7" t="s">
        <v>206</v>
      </c>
      <c r="D45" s="8" t="str">
        <f t="shared" si="7"/>
        <v>IU02 - Incorrectly used</v>
      </c>
      <c r="E45" s="2"/>
      <c r="F45" s="2"/>
      <c r="G45" s="2"/>
      <c r="H45" s="2"/>
      <c r="I45" s="2"/>
      <c r="J45" s="2"/>
      <c r="K45" s="2"/>
      <c r="L45" s="2"/>
      <c r="M45" s="2"/>
      <c r="N45" s="2"/>
      <c r="O45" s="2"/>
      <c r="P45" s="2"/>
      <c r="Q45" s="2"/>
      <c r="R45" s="2"/>
      <c r="S45" s="2"/>
      <c r="T45" s="2"/>
      <c r="U45" s="2"/>
      <c r="V45" s="2"/>
      <c r="W45" s="2"/>
      <c r="X45" s="2"/>
      <c r="Y45" s="2"/>
      <c r="Z45" s="2"/>
    </row>
    <row r="46" spans="1:26" ht="12.75" customHeight="1">
      <c r="A46" s="5" t="str">
        <f t="shared" si="6"/>
        <v>IU03</v>
      </c>
      <c r="B46" s="7" t="s">
        <v>181</v>
      </c>
      <c r="C46" s="7" t="s">
        <v>182</v>
      </c>
      <c r="D46" s="8" t="str">
        <f t="shared" si="7"/>
        <v>IU03 - N/A</v>
      </c>
      <c r="E46" s="2"/>
      <c r="F46" s="2"/>
      <c r="G46" s="2"/>
      <c r="H46" s="2"/>
      <c r="I46" s="2"/>
      <c r="J46" s="2"/>
      <c r="K46" s="2"/>
      <c r="L46" s="2"/>
      <c r="M46" s="2"/>
      <c r="N46" s="2"/>
      <c r="O46" s="2"/>
      <c r="P46" s="2"/>
      <c r="Q46" s="2"/>
      <c r="R46" s="2"/>
      <c r="S46" s="2"/>
      <c r="T46" s="2"/>
      <c r="U46" s="2"/>
      <c r="V46" s="2"/>
      <c r="W46" s="2"/>
      <c r="X46" s="2"/>
      <c r="Y46" s="2"/>
      <c r="Z46" s="2"/>
    </row>
    <row r="47" spans="1:26" ht="12.75" customHeight="1">
      <c r="A47" s="12"/>
      <c r="B47" s="12"/>
      <c r="C47" s="12"/>
      <c r="D47" s="12"/>
      <c r="E47" s="2"/>
      <c r="F47" s="2"/>
      <c r="G47" s="2"/>
      <c r="H47" s="2"/>
      <c r="I47" s="2"/>
      <c r="J47" s="2"/>
      <c r="K47" s="2"/>
      <c r="L47" s="2"/>
      <c r="M47" s="2"/>
      <c r="N47" s="2"/>
      <c r="O47" s="2"/>
      <c r="P47" s="2"/>
      <c r="Q47" s="2"/>
      <c r="R47" s="2"/>
      <c r="S47" s="2"/>
      <c r="T47" s="2"/>
      <c r="U47" s="2"/>
      <c r="V47" s="2"/>
      <c r="W47" s="2"/>
      <c r="X47" s="2"/>
      <c r="Y47" s="2"/>
      <c r="Z47" s="2"/>
    </row>
    <row r="48" spans="1:26" ht="12.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c r="A49" s="35" t="s">
        <v>13</v>
      </c>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c r="A50" s="36" t="s">
        <v>162</v>
      </c>
      <c r="B50" s="37" t="s">
        <v>183</v>
      </c>
      <c r="C50" s="37" t="s">
        <v>164</v>
      </c>
      <c r="D50" s="37" t="s">
        <v>165</v>
      </c>
      <c r="E50" s="2"/>
      <c r="F50" s="2"/>
      <c r="G50" s="2"/>
      <c r="H50" s="2"/>
      <c r="I50" s="2"/>
      <c r="J50" s="2"/>
      <c r="K50" s="2"/>
      <c r="L50" s="2"/>
      <c r="M50" s="2"/>
      <c r="N50" s="2"/>
      <c r="O50" s="2"/>
      <c r="P50" s="2"/>
      <c r="Q50" s="2"/>
      <c r="R50" s="2"/>
      <c r="S50" s="2"/>
      <c r="T50" s="2"/>
      <c r="U50" s="2"/>
      <c r="V50" s="2"/>
      <c r="W50" s="2"/>
      <c r="X50" s="2"/>
      <c r="Y50" s="2"/>
      <c r="Z50" s="2"/>
    </row>
    <row r="51" spans="1:26" ht="12.75" customHeight="1">
      <c r="A51" s="5" t="str">
        <f t="shared" ref="A51:A59" si="8">"EN" &amp; TEXT(ROW()-ROW($A$50), "00")</f>
        <v>EN01</v>
      </c>
      <c r="B51" s="7" t="s">
        <v>207</v>
      </c>
      <c r="C51" s="7" t="s">
        <v>208</v>
      </c>
      <c r="D51" s="8" t="str">
        <f t="shared" ref="D51:D59" si="9">$A51 &amp; " - " &amp; $B51</f>
        <v>EN01 - Normal conditions</v>
      </c>
      <c r="E51" s="2"/>
      <c r="F51" s="2"/>
      <c r="G51" s="2"/>
      <c r="H51" s="2"/>
      <c r="I51" s="2"/>
      <c r="J51" s="2"/>
      <c r="K51" s="2"/>
      <c r="L51" s="2"/>
      <c r="M51" s="2"/>
      <c r="N51" s="2"/>
      <c r="O51" s="2"/>
      <c r="P51" s="2"/>
      <c r="Q51" s="2"/>
      <c r="R51" s="2"/>
      <c r="S51" s="2"/>
      <c r="T51" s="2"/>
      <c r="U51" s="2"/>
      <c r="V51" s="2"/>
      <c r="W51" s="2"/>
      <c r="X51" s="2"/>
      <c r="Y51" s="2"/>
      <c r="Z51" s="2"/>
    </row>
    <row r="52" spans="1:26" ht="12.75" customHeight="1">
      <c r="A52" s="5" t="str">
        <f t="shared" si="8"/>
        <v>EN02</v>
      </c>
      <c r="B52" s="7" t="s">
        <v>209</v>
      </c>
      <c r="C52" s="7" t="s">
        <v>208</v>
      </c>
      <c r="D52" s="8" t="str">
        <f t="shared" si="9"/>
        <v>EN02 - Sun blares (degraded view)</v>
      </c>
      <c r="E52" s="2"/>
      <c r="F52" s="2"/>
      <c r="G52" s="2"/>
      <c r="H52" s="2"/>
      <c r="I52" s="2"/>
      <c r="J52" s="2"/>
      <c r="K52" s="2"/>
      <c r="L52" s="2"/>
      <c r="M52" s="2"/>
      <c r="N52" s="2"/>
      <c r="O52" s="2"/>
      <c r="P52" s="2"/>
      <c r="Q52" s="2"/>
      <c r="R52" s="2"/>
      <c r="S52" s="2"/>
      <c r="T52" s="2"/>
      <c r="U52" s="2"/>
      <c r="V52" s="2"/>
      <c r="W52" s="2"/>
      <c r="X52" s="2"/>
      <c r="Y52" s="2"/>
      <c r="Z52" s="2"/>
    </row>
    <row r="53" spans="1:26" ht="12.75" customHeight="1">
      <c r="A53" s="5" t="str">
        <f t="shared" si="8"/>
        <v>EN03</v>
      </c>
      <c r="B53" s="7" t="s">
        <v>210</v>
      </c>
      <c r="C53" s="7" t="s">
        <v>208</v>
      </c>
      <c r="D53" s="8" t="str">
        <f t="shared" si="9"/>
        <v>EN03 - Fog (degraded view)</v>
      </c>
      <c r="E53" s="2"/>
      <c r="F53" s="2"/>
      <c r="G53" s="2"/>
      <c r="H53" s="2"/>
      <c r="I53" s="2"/>
      <c r="J53" s="2"/>
      <c r="K53" s="2"/>
      <c r="L53" s="2"/>
      <c r="M53" s="2"/>
      <c r="N53" s="2"/>
      <c r="O53" s="2"/>
      <c r="P53" s="2"/>
      <c r="Q53" s="2"/>
      <c r="R53" s="2"/>
      <c r="S53" s="2"/>
      <c r="T53" s="2"/>
      <c r="U53" s="2"/>
      <c r="V53" s="2"/>
      <c r="W53" s="2"/>
      <c r="X53" s="2"/>
      <c r="Y53" s="2"/>
      <c r="Z53" s="2"/>
    </row>
    <row r="54" spans="1:26" ht="12.75" customHeight="1">
      <c r="A54" s="5" t="str">
        <f t="shared" si="8"/>
        <v>EN04</v>
      </c>
      <c r="B54" s="7" t="s">
        <v>211</v>
      </c>
      <c r="C54" s="7" t="s">
        <v>208</v>
      </c>
      <c r="D54" s="8" t="str">
        <f t="shared" si="9"/>
        <v>EN04 - Snowfall (degraded view)</v>
      </c>
      <c r="E54" s="2"/>
      <c r="F54" s="2"/>
      <c r="G54" s="2"/>
      <c r="H54" s="2"/>
      <c r="I54" s="2"/>
      <c r="J54" s="2"/>
      <c r="K54" s="2"/>
      <c r="L54" s="2"/>
      <c r="M54" s="2"/>
      <c r="N54" s="2"/>
      <c r="O54" s="2"/>
      <c r="P54" s="2"/>
      <c r="Q54" s="2"/>
      <c r="R54" s="2"/>
      <c r="S54" s="2"/>
      <c r="T54" s="2"/>
      <c r="U54" s="2"/>
      <c r="V54" s="2"/>
      <c r="W54" s="2"/>
      <c r="X54" s="2"/>
      <c r="Y54" s="2"/>
      <c r="Z54" s="2"/>
    </row>
    <row r="55" spans="1:26" ht="12.75" customHeight="1">
      <c r="A55" s="5" t="str">
        <f t="shared" si="8"/>
        <v>EN05</v>
      </c>
      <c r="B55" s="7" t="s">
        <v>212</v>
      </c>
      <c r="C55" s="7" t="s">
        <v>208</v>
      </c>
      <c r="D55" s="8" t="str">
        <f t="shared" si="9"/>
        <v>EN05 - Cross-wind (lateral force)</v>
      </c>
      <c r="E55" s="2"/>
      <c r="F55" s="2"/>
      <c r="G55" s="2"/>
      <c r="H55" s="2"/>
      <c r="I55" s="2"/>
      <c r="J55" s="2"/>
      <c r="K55" s="2"/>
      <c r="L55" s="2"/>
      <c r="M55" s="2"/>
      <c r="N55" s="2"/>
      <c r="O55" s="2"/>
      <c r="P55" s="2"/>
      <c r="Q55" s="2"/>
      <c r="R55" s="2"/>
      <c r="S55" s="2"/>
      <c r="T55" s="2"/>
      <c r="U55" s="2"/>
      <c r="V55" s="2"/>
      <c r="W55" s="2"/>
      <c r="X55" s="2"/>
      <c r="Y55" s="2"/>
      <c r="Z55" s="2"/>
    </row>
    <row r="56" spans="1:26" ht="12.75" customHeight="1">
      <c r="A56" s="5" t="str">
        <f t="shared" si="8"/>
        <v>EN06</v>
      </c>
      <c r="B56" s="7" t="s">
        <v>213</v>
      </c>
      <c r="C56" s="7" t="s">
        <v>191</v>
      </c>
      <c r="D56" s="8" t="str">
        <f t="shared" si="9"/>
        <v>EN06 - Rain (slippery road)</v>
      </c>
      <c r="E56" s="2"/>
      <c r="F56" s="2"/>
      <c r="G56" s="2"/>
      <c r="H56" s="2"/>
      <c r="I56" s="2"/>
      <c r="J56" s="2"/>
      <c r="K56" s="2"/>
      <c r="L56" s="2"/>
      <c r="M56" s="2"/>
      <c r="N56" s="2"/>
      <c r="O56" s="2"/>
      <c r="P56" s="2"/>
      <c r="Q56" s="2"/>
      <c r="R56" s="2"/>
      <c r="S56" s="2"/>
      <c r="T56" s="2"/>
      <c r="U56" s="2"/>
      <c r="V56" s="2"/>
      <c r="W56" s="2"/>
      <c r="X56" s="2"/>
      <c r="Y56" s="2"/>
      <c r="Z56" s="2"/>
    </row>
    <row r="57" spans="1:26" ht="12.75" customHeight="1">
      <c r="A57" s="5" t="str">
        <f t="shared" si="8"/>
        <v>EN07</v>
      </c>
      <c r="B57" s="7" t="s">
        <v>214</v>
      </c>
      <c r="C57" s="7" t="s">
        <v>191</v>
      </c>
      <c r="D57" s="8" t="str">
        <f t="shared" si="9"/>
        <v>EN07 - Snow (slippery road)</v>
      </c>
      <c r="E57" s="2"/>
      <c r="F57" s="2"/>
      <c r="G57" s="2"/>
      <c r="H57" s="2"/>
      <c r="I57" s="2"/>
      <c r="J57" s="2"/>
      <c r="K57" s="2"/>
      <c r="L57" s="2"/>
      <c r="M57" s="2"/>
      <c r="N57" s="2"/>
      <c r="O57" s="2"/>
      <c r="P57" s="2"/>
      <c r="Q57" s="2"/>
      <c r="R57" s="2"/>
      <c r="S57" s="2"/>
      <c r="T57" s="2"/>
      <c r="U57" s="2"/>
      <c r="V57" s="2"/>
      <c r="W57" s="2"/>
      <c r="X57" s="2"/>
      <c r="Y57" s="2"/>
      <c r="Z57" s="2"/>
    </row>
    <row r="58" spans="1:26" ht="12.75" customHeight="1">
      <c r="A58" s="5" t="str">
        <f t="shared" si="8"/>
        <v>EN08</v>
      </c>
      <c r="B58" s="7" t="s">
        <v>215</v>
      </c>
      <c r="C58" s="7" t="s">
        <v>191</v>
      </c>
      <c r="D58" s="8" t="str">
        <f t="shared" si="9"/>
        <v>EN08 - Glace (slippery road)</v>
      </c>
      <c r="E58" s="2"/>
      <c r="F58" s="2"/>
      <c r="G58" s="2"/>
      <c r="H58" s="2"/>
      <c r="I58" s="2"/>
      <c r="J58" s="2"/>
      <c r="K58" s="2"/>
      <c r="L58" s="2"/>
      <c r="M58" s="2"/>
      <c r="N58" s="2"/>
      <c r="O58" s="2"/>
      <c r="P58" s="2"/>
      <c r="Q58" s="2"/>
      <c r="R58" s="2"/>
      <c r="S58" s="2"/>
      <c r="T58" s="2"/>
      <c r="U58" s="2"/>
      <c r="V58" s="2"/>
      <c r="W58" s="2"/>
      <c r="X58" s="2"/>
      <c r="Y58" s="2"/>
      <c r="Z58" s="2"/>
    </row>
    <row r="59" spans="1:26" ht="12.75" customHeight="1">
      <c r="A59" s="5" t="str">
        <f t="shared" si="8"/>
        <v>EN09</v>
      </c>
      <c r="B59" s="7" t="s">
        <v>181</v>
      </c>
      <c r="C59" s="7" t="s">
        <v>182</v>
      </c>
      <c r="D59" s="8" t="str">
        <f t="shared" si="9"/>
        <v>EN09 - N/A</v>
      </c>
      <c r="E59" s="2"/>
      <c r="F59" s="2"/>
      <c r="G59" s="2"/>
      <c r="H59" s="2"/>
      <c r="I59" s="2"/>
      <c r="J59" s="2"/>
      <c r="K59" s="2"/>
      <c r="L59" s="2"/>
      <c r="M59" s="2"/>
      <c r="N59" s="2"/>
      <c r="O59" s="2"/>
      <c r="P59" s="2"/>
      <c r="Q59" s="2"/>
      <c r="R59" s="2"/>
      <c r="S59" s="2"/>
      <c r="T59" s="2"/>
      <c r="U59" s="2"/>
      <c r="V59" s="2"/>
      <c r="W59" s="2"/>
      <c r="X59" s="2"/>
      <c r="Y59" s="2"/>
      <c r="Z59" s="2"/>
    </row>
    <row r="60" spans="1:26" ht="12.75" customHeight="1">
      <c r="A60" s="12"/>
      <c r="B60" s="12"/>
      <c r="C60" s="12"/>
      <c r="D60" s="12"/>
      <c r="E60" s="2"/>
      <c r="F60" s="2"/>
      <c r="G60" s="2"/>
      <c r="H60" s="2"/>
      <c r="I60" s="2"/>
      <c r="J60" s="2"/>
      <c r="K60" s="2"/>
      <c r="L60" s="2"/>
      <c r="M60" s="2"/>
      <c r="N60" s="2"/>
      <c r="O60" s="2"/>
      <c r="P60" s="2"/>
      <c r="Q60" s="2"/>
      <c r="R60" s="2"/>
      <c r="S60" s="2"/>
      <c r="T60" s="2"/>
      <c r="U60" s="2"/>
      <c r="V60" s="2"/>
      <c r="W60" s="2"/>
      <c r="X60" s="2"/>
      <c r="Y60" s="2"/>
      <c r="Z60" s="2"/>
    </row>
    <row r="61" spans="1:26" ht="12.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c r="E62" s="2"/>
      <c r="F62" s="2"/>
      <c r="G62" s="2"/>
      <c r="H62" s="2"/>
      <c r="I62" s="2"/>
      <c r="J62" s="2"/>
      <c r="K62" s="2"/>
      <c r="L62" s="2"/>
      <c r="M62" s="2"/>
      <c r="N62" s="2"/>
      <c r="O62" s="2"/>
      <c r="P62" s="2"/>
      <c r="Q62" s="2"/>
      <c r="R62" s="2"/>
      <c r="S62" s="2"/>
      <c r="T62" s="2"/>
      <c r="U62" s="2"/>
      <c r="V62" s="2"/>
      <c r="W62" s="2"/>
      <c r="X62" s="2"/>
      <c r="Y62" s="2"/>
      <c r="Z62" s="2"/>
    </row>
    <row r="63" spans="1:26" ht="12.75" customHeight="1">
      <c r="E63" s="2"/>
      <c r="F63" s="2"/>
      <c r="G63" s="2"/>
      <c r="H63" s="2"/>
      <c r="I63" s="2"/>
      <c r="J63" s="2"/>
      <c r="K63" s="2"/>
      <c r="L63" s="2"/>
      <c r="M63" s="2"/>
      <c r="N63" s="2"/>
      <c r="O63" s="2"/>
      <c r="P63" s="2"/>
      <c r="Q63" s="2"/>
      <c r="R63" s="2"/>
      <c r="S63" s="2"/>
      <c r="T63" s="2"/>
      <c r="U63" s="2"/>
      <c r="V63" s="2"/>
      <c r="W63" s="2"/>
      <c r="X63" s="2"/>
      <c r="Y63" s="2"/>
      <c r="Z63" s="2"/>
    </row>
    <row r="64" spans="1:26" ht="12.75" customHeight="1">
      <c r="E64" s="2"/>
      <c r="F64" s="2"/>
      <c r="G64" s="2"/>
      <c r="H64" s="2"/>
      <c r="I64" s="2"/>
      <c r="J64" s="2"/>
      <c r="K64" s="2"/>
      <c r="L64" s="2"/>
      <c r="M64" s="2"/>
      <c r="N64" s="2"/>
      <c r="O64" s="2"/>
      <c r="P64" s="2"/>
      <c r="Q64" s="2"/>
      <c r="R64" s="2"/>
      <c r="S64" s="2"/>
      <c r="T64" s="2"/>
      <c r="U64" s="2"/>
      <c r="V64" s="2"/>
      <c r="W64" s="2"/>
      <c r="X64" s="2"/>
      <c r="Y64" s="2"/>
      <c r="Z64" s="2"/>
    </row>
    <row r="65" spans="5:26" ht="12.75" customHeight="1">
      <c r="E65" s="2"/>
      <c r="F65" s="2"/>
      <c r="G65" s="2"/>
      <c r="H65" s="2"/>
      <c r="I65" s="2"/>
      <c r="J65" s="2"/>
      <c r="K65" s="2"/>
      <c r="L65" s="2"/>
      <c r="M65" s="2"/>
      <c r="N65" s="2"/>
      <c r="O65" s="2"/>
      <c r="P65" s="2"/>
      <c r="Q65" s="2"/>
      <c r="R65" s="2"/>
      <c r="S65" s="2"/>
      <c r="T65" s="2"/>
      <c r="U65" s="2"/>
      <c r="V65" s="2"/>
      <c r="W65" s="2"/>
      <c r="X65" s="2"/>
      <c r="Y65" s="2"/>
      <c r="Z65" s="2"/>
    </row>
    <row r="66" spans="5:26" ht="12.75" customHeight="1">
      <c r="E66" s="2"/>
      <c r="F66" s="2"/>
      <c r="G66" s="2"/>
      <c r="H66" s="2"/>
      <c r="I66" s="2"/>
      <c r="J66" s="2"/>
      <c r="K66" s="2"/>
      <c r="L66" s="2"/>
      <c r="M66" s="2"/>
      <c r="N66" s="2"/>
      <c r="O66" s="2"/>
      <c r="P66" s="2"/>
      <c r="Q66" s="2"/>
      <c r="R66" s="2"/>
      <c r="S66" s="2"/>
      <c r="T66" s="2"/>
      <c r="U66" s="2"/>
      <c r="V66" s="2"/>
      <c r="W66" s="2"/>
      <c r="X66" s="2"/>
      <c r="Y66" s="2"/>
      <c r="Z66" s="2"/>
    </row>
    <row r="67" spans="5:26" ht="12.75" customHeight="1">
      <c r="E67" s="2"/>
      <c r="F67" s="2"/>
      <c r="G67" s="2"/>
      <c r="H67" s="2"/>
      <c r="I67" s="2"/>
      <c r="J67" s="2"/>
      <c r="K67" s="2"/>
      <c r="L67" s="2"/>
      <c r="M67" s="2"/>
      <c r="N67" s="2"/>
      <c r="O67" s="2"/>
      <c r="P67" s="2"/>
      <c r="Q67" s="2"/>
      <c r="R67" s="2"/>
      <c r="S67" s="2"/>
      <c r="T67" s="2"/>
      <c r="U67" s="2"/>
      <c r="V67" s="2"/>
      <c r="W67" s="2"/>
      <c r="X67" s="2"/>
      <c r="Y67" s="2"/>
      <c r="Z67" s="2"/>
    </row>
    <row r="68" spans="5:26" ht="12.75" customHeight="1">
      <c r="E68" s="2"/>
      <c r="F68" s="2"/>
      <c r="G68" s="2"/>
      <c r="H68" s="2"/>
      <c r="I68" s="2"/>
      <c r="J68" s="2"/>
      <c r="K68" s="2"/>
      <c r="L68" s="2"/>
      <c r="M68" s="2"/>
      <c r="N68" s="2"/>
      <c r="O68" s="2"/>
      <c r="P68" s="2"/>
      <c r="Q68" s="2"/>
      <c r="R68" s="2"/>
      <c r="S68" s="2"/>
      <c r="T68" s="2"/>
      <c r="U68" s="2"/>
      <c r="V68" s="2"/>
      <c r="W68" s="2"/>
      <c r="X68" s="2"/>
      <c r="Y68" s="2"/>
      <c r="Z68" s="2"/>
    </row>
    <row r="69" spans="5:26" ht="12.75" customHeight="1">
      <c r="E69" s="2"/>
      <c r="F69" s="2"/>
      <c r="G69" s="2"/>
      <c r="H69" s="2"/>
      <c r="I69" s="2"/>
      <c r="J69" s="2"/>
      <c r="K69" s="2"/>
      <c r="L69" s="2"/>
      <c r="M69" s="2"/>
      <c r="N69" s="2"/>
      <c r="O69" s="2"/>
      <c r="P69" s="2"/>
      <c r="Q69" s="2"/>
      <c r="R69" s="2"/>
      <c r="S69" s="2"/>
      <c r="T69" s="2"/>
      <c r="U69" s="2"/>
      <c r="V69" s="2"/>
      <c r="W69" s="2"/>
      <c r="X69" s="2"/>
      <c r="Y69" s="2"/>
      <c r="Z69" s="2"/>
    </row>
    <row r="70" spans="5:26" ht="12.75" customHeight="1">
      <c r="E70" s="2"/>
      <c r="F70" s="2"/>
      <c r="G70" s="2"/>
      <c r="H70" s="2"/>
      <c r="I70" s="2"/>
      <c r="J70" s="2"/>
      <c r="K70" s="2"/>
      <c r="L70" s="2"/>
      <c r="M70" s="2"/>
      <c r="N70" s="2"/>
      <c r="O70" s="2"/>
      <c r="P70" s="2"/>
      <c r="Q70" s="2"/>
      <c r="R70" s="2"/>
      <c r="S70" s="2"/>
      <c r="T70" s="2"/>
      <c r="U70" s="2"/>
      <c r="V70" s="2"/>
      <c r="W70" s="2"/>
      <c r="X70" s="2"/>
      <c r="Y70" s="2"/>
      <c r="Z70" s="2"/>
    </row>
    <row r="71" spans="5:26" ht="12.75" customHeight="1">
      <c r="E71" s="2"/>
      <c r="F71" s="2"/>
      <c r="G71" s="2"/>
      <c r="H71" s="2"/>
      <c r="I71" s="2"/>
      <c r="J71" s="2"/>
      <c r="K71" s="2"/>
      <c r="L71" s="2"/>
      <c r="M71" s="2"/>
      <c r="N71" s="2"/>
      <c r="O71" s="2"/>
      <c r="P71" s="2"/>
      <c r="Q71" s="2"/>
      <c r="R71" s="2"/>
      <c r="S71" s="2"/>
      <c r="T71" s="2"/>
      <c r="U71" s="2"/>
      <c r="V71" s="2"/>
      <c r="W71" s="2"/>
      <c r="X71" s="2"/>
      <c r="Y71" s="2"/>
      <c r="Z71" s="2"/>
    </row>
    <row r="72" spans="5:26" ht="12.75" customHeight="1">
      <c r="E72" s="2"/>
      <c r="F72" s="2"/>
      <c r="G72" s="2"/>
      <c r="H72" s="2"/>
      <c r="I72" s="2"/>
      <c r="J72" s="2"/>
      <c r="K72" s="2"/>
      <c r="L72" s="2"/>
      <c r="M72" s="2"/>
      <c r="N72" s="2"/>
      <c r="O72" s="2"/>
      <c r="P72" s="2"/>
      <c r="Q72" s="2"/>
      <c r="R72" s="2"/>
      <c r="S72" s="2"/>
      <c r="T72" s="2"/>
      <c r="U72" s="2"/>
      <c r="V72" s="2"/>
      <c r="W72" s="2"/>
      <c r="X72" s="2"/>
      <c r="Y72" s="2"/>
      <c r="Z72" s="2"/>
    </row>
    <row r="73" spans="5:26" ht="12.75" customHeight="1">
      <c r="E73" s="2"/>
      <c r="F73" s="2"/>
      <c r="G73" s="2"/>
      <c r="H73" s="2"/>
      <c r="I73" s="2"/>
      <c r="J73" s="2"/>
      <c r="K73" s="2"/>
      <c r="L73" s="2"/>
      <c r="M73" s="2"/>
      <c r="N73" s="2"/>
      <c r="O73" s="2"/>
      <c r="P73" s="2"/>
      <c r="Q73" s="2"/>
      <c r="R73" s="2"/>
      <c r="S73" s="2"/>
      <c r="T73" s="2"/>
      <c r="U73" s="2"/>
      <c r="V73" s="2"/>
      <c r="W73" s="2"/>
      <c r="X73" s="2"/>
      <c r="Y73" s="2"/>
      <c r="Z73" s="2"/>
    </row>
    <row r="74" spans="5:26" ht="12.75" customHeight="1">
      <c r="E74" s="2"/>
      <c r="F74" s="2"/>
      <c r="G74" s="2"/>
      <c r="H74" s="2"/>
      <c r="I74" s="2"/>
      <c r="J74" s="2"/>
      <c r="K74" s="2"/>
      <c r="L74" s="2"/>
      <c r="M74" s="2"/>
      <c r="N74" s="2"/>
      <c r="O74" s="2"/>
      <c r="P74" s="2"/>
      <c r="Q74" s="2"/>
      <c r="R74" s="2"/>
      <c r="S74" s="2"/>
      <c r="T74" s="2"/>
      <c r="U74" s="2"/>
      <c r="V74" s="2"/>
      <c r="W74" s="2"/>
      <c r="X74" s="2"/>
      <c r="Y74" s="2"/>
      <c r="Z74" s="2"/>
    </row>
    <row r="75" spans="5:26" ht="12.75" customHeight="1">
      <c r="E75" s="2"/>
      <c r="F75" s="2"/>
      <c r="G75" s="2"/>
      <c r="H75" s="2"/>
      <c r="I75" s="2"/>
      <c r="J75" s="2"/>
      <c r="K75" s="2"/>
      <c r="L75" s="2"/>
      <c r="M75" s="2"/>
      <c r="N75" s="2"/>
      <c r="O75" s="2"/>
      <c r="P75" s="2"/>
      <c r="Q75" s="2"/>
      <c r="R75" s="2"/>
      <c r="S75" s="2"/>
      <c r="T75" s="2"/>
      <c r="U75" s="2"/>
      <c r="V75" s="2"/>
      <c r="W75" s="2"/>
      <c r="X75" s="2"/>
      <c r="Y75" s="2"/>
      <c r="Z75" s="2"/>
    </row>
    <row r="76" spans="5:26" ht="12.75" customHeight="1">
      <c r="E76" s="2"/>
      <c r="F76" s="2"/>
      <c r="G76" s="2"/>
      <c r="H76" s="2"/>
      <c r="I76" s="2"/>
      <c r="J76" s="2"/>
      <c r="K76" s="2"/>
      <c r="L76" s="2"/>
      <c r="M76" s="2"/>
      <c r="N76" s="2"/>
      <c r="O76" s="2"/>
      <c r="P76" s="2"/>
      <c r="Q76" s="2"/>
      <c r="R76" s="2"/>
      <c r="S76" s="2"/>
      <c r="T76" s="2"/>
      <c r="U76" s="2"/>
      <c r="V76" s="2"/>
      <c r="W76" s="2"/>
      <c r="X76" s="2"/>
      <c r="Y76" s="2"/>
      <c r="Z76" s="2"/>
    </row>
    <row r="77" spans="5:26" ht="12.75" customHeight="1">
      <c r="E77" s="2"/>
      <c r="F77" s="2"/>
      <c r="G77" s="2"/>
      <c r="H77" s="2"/>
      <c r="I77" s="2"/>
      <c r="J77" s="2"/>
      <c r="K77" s="2"/>
      <c r="L77" s="2"/>
      <c r="M77" s="2"/>
      <c r="N77" s="2"/>
      <c r="O77" s="2"/>
      <c r="P77" s="2"/>
      <c r="Q77" s="2"/>
      <c r="R77" s="2"/>
      <c r="S77" s="2"/>
      <c r="T77" s="2"/>
      <c r="U77" s="2"/>
      <c r="V77" s="2"/>
      <c r="W77" s="2"/>
      <c r="X77" s="2"/>
      <c r="Y77" s="2"/>
      <c r="Z77" s="2"/>
    </row>
    <row r="78" spans="5:26" ht="12.75" customHeight="1">
      <c r="E78" s="2"/>
      <c r="F78" s="2"/>
      <c r="G78" s="2"/>
      <c r="H78" s="2"/>
      <c r="I78" s="2"/>
      <c r="J78" s="2"/>
      <c r="K78" s="2"/>
      <c r="L78" s="2"/>
      <c r="M78" s="2"/>
      <c r="N78" s="2"/>
      <c r="O78" s="2"/>
      <c r="P78" s="2"/>
      <c r="Q78" s="2"/>
      <c r="R78" s="2"/>
      <c r="S78" s="2"/>
      <c r="T78" s="2"/>
      <c r="U78" s="2"/>
      <c r="V78" s="2"/>
      <c r="W78" s="2"/>
      <c r="X78" s="2"/>
      <c r="Y78" s="2"/>
      <c r="Z78" s="2"/>
    </row>
    <row r="79" spans="5:26" ht="12.75" customHeight="1">
      <c r="E79" s="2"/>
      <c r="F79" s="2"/>
      <c r="G79" s="2"/>
      <c r="H79" s="2"/>
      <c r="I79" s="2"/>
      <c r="J79" s="2"/>
      <c r="K79" s="2"/>
      <c r="L79" s="2"/>
      <c r="M79" s="2"/>
      <c r="N79" s="2"/>
      <c r="O79" s="2"/>
      <c r="P79" s="2"/>
      <c r="Q79" s="2"/>
      <c r="R79" s="2"/>
      <c r="S79" s="2"/>
      <c r="T79" s="2"/>
      <c r="U79" s="2"/>
      <c r="V79" s="2"/>
      <c r="W79" s="2"/>
      <c r="X79" s="2"/>
      <c r="Y79" s="2"/>
      <c r="Z79" s="2"/>
    </row>
    <row r="80" spans="5:26" ht="12.75" customHeight="1">
      <c r="E80" s="2"/>
      <c r="F80" s="2"/>
      <c r="G80" s="2"/>
      <c r="H80" s="2"/>
      <c r="I80" s="2"/>
      <c r="J80" s="2"/>
      <c r="K80" s="2"/>
      <c r="L80" s="2"/>
      <c r="M80" s="2"/>
      <c r="N80" s="2"/>
      <c r="O80" s="2"/>
      <c r="P80" s="2"/>
      <c r="Q80" s="2"/>
      <c r="R80" s="2"/>
      <c r="S80" s="2"/>
      <c r="T80" s="2"/>
      <c r="U80" s="2"/>
      <c r="V80" s="2"/>
      <c r="W80" s="2"/>
      <c r="X80" s="2"/>
      <c r="Y80" s="2"/>
      <c r="Z80" s="2"/>
    </row>
    <row r="81" spans="1:26" ht="12.75" customHeight="1">
      <c r="E81" s="2"/>
      <c r="F81" s="2"/>
      <c r="G81" s="2"/>
      <c r="H81" s="2"/>
      <c r="I81" s="2"/>
      <c r="J81" s="2"/>
      <c r="K81" s="2"/>
      <c r="L81" s="2"/>
      <c r="M81" s="2"/>
      <c r="N81" s="2"/>
      <c r="O81" s="2"/>
      <c r="P81" s="2"/>
      <c r="Q81" s="2"/>
      <c r="R81" s="2"/>
      <c r="S81" s="2"/>
      <c r="T81" s="2"/>
      <c r="U81" s="2"/>
      <c r="V81" s="2"/>
      <c r="W81" s="2"/>
      <c r="X81" s="2"/>
      <c r="Y81" s="2"/>
      <c r="Z81" s="2"/>
    </row>
    <row r="82" spans="1:26" ht="12.75" customHeight="1">
      <c r="E82" s="2"/>
      <c r="F82" s="2"/>
      <c r="G82" s="2"/>
      <c r="H82" s="2"/>
      <c r="I82" s="2"/>
      <c r="J82" s="2"/>
      <c r="K82" s="2"/>
      <c r="L82" s="2"/>
      <c r="M82" s="2"/>
      <c r="N82" s="2"/>
      <c r="O82" s="2"/>
      <c r="P82" s="2"/>
      <c r="Q82" s="2"/>
      <c r="R82" s="2"/>
      <c r="S82" s="2"/>
      <c r="T82" s="2"/>
      <c r="U82" s="2"/>
      <c r="V82" s="2"/>
      <c r="W82" s="2"/>
      <c r="X82" s="2"/>
      <c r="Y82" s="2"/>
      <c r="Z82" s="2"/>
    </row>
    <row r="83" spans="1:26" ht="12.75" customHeight="1">
      <c r="E83" s="2"/>
      <c r="F83" s="2"/>
      <c r="G83" s="2"/>
      <c r="H83" s="2"/>
      <c r="I83" s="2"/>
      <c r="J83" s="2"/>
      <c r="K83" s="2"/>
      <c r="L83" s="2"/>
      <c r="M83" s="2"/>
      <c r="N83" s="2"/>
      <c r="O83" s="2"/>
      <c r="P83" s="2"/>
      <c r="Q83" s="2"/>
      <c r="R83" s="2"/>
      <c r="S83" s="2"/>
      <c r="T83" s="2"/>
      <c r="U83" s="2"/>
      <c r="V83" s="2"/>
      <c r="W83" s="2"/>
      <c r="X83" s="2"/>
      <c r="Y83" s="2"/>
      <c r="Z83" s="2"/>
    </row>
    <row r="84" spans="1:26" ht="12.75" customHeight="1">
      <c r="E84" s="2"/>
      <c r="F84" s="2"/>
      <c r="G84" s="2"/>
      <c r="H84" s="2"/>
      <c r="I84" s="2"/>
      <c r="J84" s="2"/>
      <c r="K84" s="2"/>
      <c r="L84" s="2"/>
      <c r="M84" s="2"/>
      <c r="N84" s="2"/>
      <c r="O84" s="2"/>
      <c r="P84" s="2"/>
      <c r="Q84" s="2"/>
      <c r="R84" s="2"/>
      <c r="S84" s="2"/>
      <c r="T84" s="2"/>
      <c r="U84" s="2"/>
      <c r="V84" s="2"/>
      <c r="W84" s="2"/>
      <c r="X84" s="2"/>
      <c r="Y84" s="2"/>
      <c r="Z84" s="2"/>
    </row>
    <row r="85" spans="1:26" ht="12.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110" spans="1:26" ht="12.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sheetData>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3"/>
  <sheetViews>
    <sheetView workbookViewId="0" xr3:uid="{51F8DEE0-4D01-5F28-A812-FC0BD7CAC4A5}"/>
  </sheetViews>
  <sheetFormatPr defaultColWidth="14.42578125" defaultRowHeight="15.75" customHeight="1"/>
  <cols>
    <col min="2" max="2" width="43.140625" customWidth="1"/>
    <col min="3" max="3" width="28.42578125" customWidth="1"/>
    <col min="4" max="4" width="45.7109375" customWidth="1"/>
  </cols>
  <sheetData>
    <row r="1" spans="1:26">
      <c r="A1" s="23"/>
      <c r="B1" s="3"/>
      <c r="C1" s="3"/>
      <c r="D1" s="3"/>
      <c r="E1" s="3"/>
      <c r="F1" s="3"/>
      <c r="G1" s="3"/>
      <c r="H1" s="3"/>
      <c r="I1" s="3"/>
      <c r="J1" s="3"/>
      <c r="K1" s="3"/>
      <c r="L1" s="3"/>
      <c r="M1" s="3"/>
      <c r="N1" s="3"/>
      <c r="O1" s="3"/>
      <c r="P1" s="3"/>
      <c r="Q1" s="3"/>
      <c r="R1" s="3"/>
      <c r="S1" s="3"/>
      <c r="T1" s="3"/>
      <c r="U1" s="3"/>
      <c r="V1" s="3"/>
      <c r="W1" s="3"/>
      <c r="X1" s="3"/>
      <c r="Y1" s="3"/>
      <c r="Z1" s="3"/>
    </row>
    <row r="2" spans="1:26">
      <c r="A2" s="35" t="s">
        <v>19</v>
      </c>
      <c r="B2" s="2"/>
      <c r="C2" s="2"/>
      <c r="D2" s="2"/>
      <c r="E2" s="3"/>
      <c r="F2" s="3"/>
      <c r="G2" s="3"/>
      <c r="H2" s="3"/>
      <c r="I2" s="3"/>
      <c r="J2" s="3"/>
      <c r="K2" s="3"/>
      <c r="L2" s="3"/>
      <c r="M2" s="3"/>
      <c r="N2" s="3"/>
      <c r="O2" s="3"/>
      <c r="P2" s="3"/>
      <c r="Q2" s="3"/>
      <c r="R2" s="3"/>
      <c r="S2" s="3"/>
      <c r="T2" s="3"/>
      <c r="U2" s="3"/>
      <c r="V2" s="3"/>
      <c r="W2" s="3"/>
      <c r="X2" s="3"/>
      <c r="Y2" s="3"/>
      <c r="Z2" s="3"/>
    </row>
    <row r="3" spans="1:26">
      <c r="A3" s="36" t="s">
        <v>162</v>
      </c>
      <c r="B3" s="37" t="s">
        <v>216</v>
      </c>
      <c r="C3" s="37" t="s">
        <v>164</v>
      </c>
      <c r="D3" s="37" t="s">
        <v>165</v>
      </c>
      <c r="E3" s="3"/>
      <c r="F3" s="3"/>
      <c r="G3" s="3"/>
      <c r="H3" s="3"/>
      <c r="I3" s="3"/>
      <c r="J3" s="3"/>
      <c r="K3" s="3"/>
      <c r="L3" s="3"/>
      <c r="M3" s="3"/>
      <c r="N3" s="3"/>
      <c r="O3" s="3"/>
      <c r="P3" s="3"/>
      <c r="Q3" s="3"/>
      <c r="R3" s="3"/>
      <c r="S3" s="3"/>
      <c r="T3" s="3"/>
      <c r="U3" s="3"/>
      <c r="V3" s="3"/>
      <c r="W3" s="3"/>
      <c r="X3" s="3"/>
      <c r="Y3" s="3"/>
      <c r="Z3" s="3"/>
    </row>
    <row r="4" spans="1:26">
      <c r="A4" s="5" t="str">
        <f t="shared" ref="A4:A23" si="0">"DV" &amp; TEXT(ROW()-ROW($A$3), "00")</f>
        <v>DV01</v>
      </c>
      <c r="B4" s="7" t="s">
        <v>105</v>
      </c>
      <c r="C4" s="7" t="s">
        <v>217</v>
      </c>
      <c r="D4" s="8" t="str">
        <f t="shared" ref="D4:D23" si="1">$A4 &amp; " - " &amp; $B4</f>
        <v>DV01 - Function not activated</v>
      </c>
      <c r="E4" s="3"/>
      <c r="F4" s="3"/>
      <c r="G4" s="3"/>
      <c r="H4" s="3"/>
      <c r="I4" s="3"/>
      <c r="J4" s="3"/>
      <c r="K4" s="3"/>
      <c r="L4" s="3"/>
      <c r="M4" s="3"/>
      <c r="N4" s="3"/>
      <c r="O4" s="3"/>
      <c r="P4" s="3"/>
      <c r="Q4" s="3"/>
      <c r="R4" s="3"/>
      <c r="S4" s="3"/>
      <c r="T4" s="3"/>
      <c r="U4" s="3"/>
      <c r="V4" s="3"/>
      <c r="W4" s="3"/>
      <c r="X4" s="3"/>
      <c r="Y4" s="3"/>
      <c r="Z4" s="3"/>
    </row>
    <row r="5" spans="1:26">
      <c r="A5" s="5" t="str">
        <f t="shared" si="0"/>
        <v>DV02</v>
      </c>
      <c r="B5" s="7" t="s">
        <v>218</v>
      </c>
      <c r="C5" s="7" t="s">
        <v>217</v>
      </c>
      <c r="D5" s="8" t="str">
        <f t="shared" si="1"/>
        <v>DV02 - Function unexpectedly activated</v>
      </c>
      <c r="E5" s="3"/>
      <c r="F5" s="3"/>
      <c r="G5" s="3"/>
      <c r="H5" s="3"/>
      <c r="I5" s="3"/>
      <c r="J5" s="3"/>
      <c r="K5" s="3"/>
      <c r="L5" s="3"/>
      <c r="M5" s="3"/>
      <c r="N5" s="3"/>
      <c r="O5" s="3"/>
      <c r="P5" s="3"/>
      <c r="Q5" s="3"/>
      <c r="R5" s="3"/>
      <c r="S5" s="3"/>
      <c r="T5" s="3"/>
      <c r="U5" s="3"/>
      <c r="V5" s="3"/>
      <c r="W5" s="3"/>
      <c r="X5" s="3"/>
      <c r="Y5" s="3"/>
      <c r="Z5" s="3"/>
    </row>
    <row r="6" spans="1:26">
      <c r="A6" s="5" t="str">
        <f t="shared" si="0"/>
        <v>DV03</v>
      </c>
      <c r="B6" s="7" t="s">
        <v>219</v>
      </c>
      <c r="C6" s="7" t="s">
        <v>217</v>
      </c>
      <c r="D6" s="8" t="str">
        <f t="shared" si="1"/>
        <v>DV03 - Function always activated</v>
      </c>
      <c r="E6" s="3"/>
      <c r="F6" s="3"/>
      <c r="G6" s="3"/>
      <c r="H6" s="3"/>
      <c r="I6" s="3"/>
      <c r="J6" s="3"/>
      <c r="K6" s="3"/>
      <c r="L6" s="3"/>
      <c r="M6" s="3"/>
      <c r="N6" s="3"/>
      <c r="O6" s="3"/>
      <c r="P6" s="3"/>
      <c r="Q6" s="3"/>
      <c r="R6" s="3"/>
      <c r="S6" s="3"/>
      <c r="T6" s="3"/>
      <c r="U6" s="3"/>
      <c r="V6" s="3"/>
      <c r="W6" s="3"/>
      <c r="X6" s="3"/>
      <c r="Y6" s="3"/>
      <c r="Z6" s="3"/>
    </row>
    <row r="7" spans="1:26">
      <c r="A7" s="5" t="str">
        <f t="shared" si="0"/>
        <v>DV04</v>
      </c>
      <c r="B7" s="7" t="s">
        <v>220</v>
      </c>
      <c r="C7" s="7" t="s">
        <v>221</v>
      </c>
      <c r="D7" s="8" t="str">
        <f t="shared" si="1"/>
        <v>DV04 - Actor effect is too much</v>
      </c>
      <c r="E7" s="3"/>
      <c r="F7" s="3"/>
      <c r="G7" s="3"/>
      <c r="H7" s="3"/>
      <c r="I7" s="3"/>
      <c r="J7" s="3"/>
      <c r="K7" s="3"/>
      <c r="L7" s="3"/>
      <c r="M7" s="3"/>
      <c r="N7" s="3"/>
      <c r="O7" s="3"/>
      <c r="P7" s="3"/>
      <c r="Q7" s="3"/>
      <c r="R7" s="3"/>
      <c r="S7" s="3"/>
      <c r="T7" s="3"/>
      <c r="U7" s="3"/>
      <c r="V7" s="3"/>
      <c r="W7" s="3"/>
      <c r="X7" s="3"/>
      <c r="Y7" s="3"/>
      <c r="Z7" s="3"/>
    </row>
    <row r="8" spans="1:26">
      <c r="A8" s="5" t="str">
        <f t="shared" si="0"/>
        <v>DV05</v>
      </c>
      <c r="B8" s="7" t="s">
        <v>222</v>
      </c>
      <c r="C8" s="7" t="s">
        <v>221</v>
      </c>
      <c r="D8" s="8" t="str">
        <f t="shared" si="1"/>
        <v>DV05 - Actor effect is too less</v>
      </c>
      <c r="E8" s="3"/>
      <c r="F8" s="3"/>
      <c r="G8" s="3"/>
      <c r="H8" s="3"/>
      <c r="I8" s="3"/>
      <c r="J8" s="3"/>
      <c r="K8" s="3"/>
      <c r="L8" s="3"/>
      <c r="M8" s="3"/>
      <c r="N8" s="3"/>
      <c r="O8" s="3"/>
      <c r="P8" s="3"/>
      <c r="Q8" s="3"/>
      <c r="R8" s="3"/>
      <c r="S8" s="3"/>
      <c r="T8" s="3"/>
      <c r="U8" s="3"/>
      <c r="V8" s="3"/>
      <c r="W8" s="3"/>
      <c r="X8" s="3"/>
      <c r="Y8" s="3"/>
      <c r="Z8" s="3"/>
    </row>
    <row r="9" spans="1:26">
      <c r="A9" s="5" t="str">
        <f t="shared" si="0"/>
        <v>DV06</v>
      </c>
      <c r="B9" s="7" t="s">
        <v>223</v>
      </c>
      <c r="C9" s="7" t="s">
        <v>224</v>
      </c>
      <c r="D9" s="8" t="str">
        <f t="shared" si="1"/>
        <v>DV06 - Actor action too early</v>
      </c>
      <c r="E9" s="3"/>
      <c r="F9" s="3"/>
      <c r="G9" s="3"/>
      <c r="H9" s="3"/>
      <c r="I9" s="3"/>
      <c r="J9" s="3"/>
      <c r="K9" s="3"/>
      <c r="L9" s="3"/>
      <c r="M9" s="3"/>
      <c r="N9" s="3"/>
      <c r="O9" s="3"/>
      <c r="P9" s="3"/>
      <c r="Q9" s="3"/>
      <c r="R9" s="3"/>
      <c r="S9" s="3"/>
      <c r="T9" s="3"/>
      <c r="U9" s="3"/>
      <c r="V9" s="3"/>
      <c r="W9" s="3"/>
      <c r="X9" s="3"/>
      <c r="Y9" s="3"/>
      <c r="Z9" s="3"/>
    </row>
    <row r="10" spans="1:26">
      <c r="A10" s="5" t="str">
        <f t="shared" si="0"/>
        <v>DV07</v>
      </c>
      <c r="B10" s="7" t="s">
        <v>225</v>
      </c>
      <c r="C10" s="7" t="s">
        <v>224</v>
      </c>
      <c r="D10" s="8" t="str">
        <f t="shared" si="1"/>
        <v>DV07 - Actor action too late</v>
      </c>
      <c r="E10" s="3"/>
      <c r="F10" s="3"/>
      <c r="G10" s="3"/>
      <c r="H10" s="3"/>
      <c r="I10" s="3"/>
      <c r="J10" s="3"/>
      <c r="K10" s="3"/>
      <c r="L10" s="3"/>
      <c r="M10" s="3"/>
      <c r="N10" s="3"/>
      <c r="O10" s="3"/>
      <c r="P10" s="3"/>
      <c r="Q10" s="3"/>
      <c r="R10" s="3"/>
      <c r="S10" s="3"/>
      <c r="T10" s="3"/>
      <c r="U10" s="3"/>
      <c r="V10" s="3"/>
      <c r="W10" s="3"/>
      <c r="X10" s="3"/>
      <c r="Y10" s="3"/>
      <c r="Z10" s="3"/>
    </row>
    <row r="11" spans="1:26">
      <c r="A11" s="5" t="str">
        <f t="shared" si="0"/>
        <v>DV08</v>
      </c>
      <c r="B11" s="7" t="s">
        <v>226</v>
      </c>
      <c r="C11" s="7" t="s">
        <v>227</v>
      </c>
      <c r="D11" s="8" t="str">
        <f t="shared" si="1"/>
        <v>DV08 - Actor action before</v>
      </c>
      <c r="E11" s="3"/>
      <c r="F11" s="3"/>
      <c r="G11" s="3"/>
      <c r="H11" s="3"/>
      <c r="I11" s="3"/>
      <c r="J11" s="3"/>
      <c r="K11" s="3"/>
      <c r="L11" s="3"/>
      <c r="M11" s="3"/>
      <c r="N11" s="3"/>
      <c r="O11" s="3"/>
      <c r="P11" s="3"/>
      <c r="Q11" s="3"/>
      <c r="R11" s="3"/>
      <c r="S11" s="3"/>
      <c r="T11" s="3"/>
      <c r="U11" s="3"/>
      <c r="V11" s="3"/>
      <c r="W11" s="3"/>
      <c r="X11" s="3"/>
      <c r="Y11" s="3"/>
      <c r="Z11" s="3"/>
    </row>
    <row r="12" spans="1:26">
      <c r="A12" s="5" t="str">
        <f t="shared" si="0"/>
        <v>DV09</v>
      </c>
      <c r="B12" s="7" t="s">
        <v>228</v>
      </c>
      <c r="C12" s="7" t="s">
        <v>227</v>
      </c>
      <c r="D12" s="8" t="str">
        <f t="shared" si="1"/>
        <v>DV09 - Actor action after</v>
      </c>
      <c r="E12" s="3"/>
      <c r="F12" s="3"/>
      <c r="G12" s="3"/>
      <c r="H12" s="3"/>
      <c r="I12" s="3"/>
      <c r="J12" s="3"/>
      <c r="K12" s="3"/>
      <c r="L12" s="3"/>
      <c r="M12" s="3"/>
      <c r="N12" s="3"/>
      <c r="O12" s="3"/>
      <c r="P12" s="3"/>
      <c r="Q12" s="3"/>
      <c r="R12" s="3"/>
      <c r="S12" s="3"/>
      <c r="T12" s="3"/>
      <c r="U12" s="3"/>
      <c r="V12" s="3"/>
      <c r="W12" s="3"/>
      <c r="X12" s="3"/>
      <c r="Y12" s="3"/>
      <c r="Z12" s="3"/>
    </row>
    <row r="13" spans="1:26">
      <c r="A13" s="5" t="str">
        <f t="shared" si="0"/>
        <v>DV10</v>
      </c>
      <c r="B13" s="7" t="s">
        <v>229</v>
      </c>
      <c r="C13" s="7" t="s">
        <v>230</v>
      </c>
      <c r="D13" s="8" t="str">
        <f t="shared" si="1"/>
        <v>DV10 - Actor effect is reverse</v>
      </c>
      <c r="E13" s="3"/>
      <c r="F13" s="3"/>
      <c r="G13" s="3"/>
      <c r="H13" s="3"/>
      <c r="I13" s="3"/>
      <c r="J13" s="3"/>
      <c r="K13" s="3"/>
      <c r="L13" s="3"/>
      <c r="M13" s="3"/>
      <c r="N13" s="3"/>
      <c r="O13" s="3"/>
      <c r="P13" s="3"/>
      <c r="Q13" s="3"/>
      <c r="R13" s="3"/>
      <c r="S13" s="3"/>
      <c r="T13" s="3"/>
      <c r="U13" s="3"/>
      <c r="V13" s="3"/>
      <c r="W13" s="3"/>
      <c r="X13" s="3"/>
      <c r="Y13" s="3"/>
      <c r="Z13" s="3"/>
    </row>
    <row r="14" spans="1:26">
      <c r="A14" s="5" t="str">
        <f t="shared" si="0"/>
        <v>DV11</v>
      </c>
      <c r="B14" s="7" t="s">
        <v>231</v>
      </c>
      <c r="C14" s="7" t="s">
        <v>230</v>
      </c>
      <c r="D14" s="8" t="str">
        <f t="shared" si="1"/>
        <v>DV11 - Actor effect is wrong</v>
      </c>
      <c r="E14" s="3"/>
      <c r="F14" s="3"/>
      <c r="G14" s="3"/>
      <c r="H14" s="3"/>
      <c r="I14" s="3"/>
      <c r="J14" s="3"/>
      <c r="K14" s="3"/>
      <c r="L14" s="3"/>
      <c r="M14" s="3"/>
      <c r="N14" s="3"/>
      <c r="O14" s="3"/>
      <c r="P14" s="3"/>
      <c r="Q14" s="3"/>
      <c r="R14" s="3"/>
      <c r="S14" s="3"/>
      <c r="T14" s="3"/>
      <c r="U14" s="3"/>
      <c r="V14" s="3"/>
      <c r="W14" s="3"/>
      <c r="X14" s="3"/>
      <c r="Y14" s="3"/>
      <c r="Z14" s="3"/>
    </row>
    <row r="15" spans="1:26">
      <c r="A15" s="5" t="str">
        <f t="shared" si="0"/>
        <v>DV12</v>
      </c>
      <c r="B15" s="7" t="s">
        <v>232</v>
      </c>
      <c r="C15" s="7" t="s">
        <v>221</v>
      </c>
      <c r="D15" s="8" t="str">
        <f t="shared" si="1"/>
        <v>DV12 - Sensor sensitivity is too high</v>
      </c>
      <c r="E15" s="3"/>
      <c r="F15" s="3"/>
      <c r="G15" s="3"/>
      <c r="H15" s="3"/>
      <c r="I15" s="3"/>
      <c r="J15" s="3"/>
      <c r="K15" s="3"/>
      <c r="L15" s="3"/>
      <c r="M15" s="3"/>
      <c r="N15" s="3"/>
      <c r="O15" s="3"/>
      <c r="P15" s="3"/>
      <c r="Q15" s="3"/>
      <c r="R15" s="3"/>
      <c r="S15" s="3"/>
      <c r="T15" s="3"/>
      <c r="U15" s="3"/>
      <c r="V15" s="3"/>
      <c r="W15" s="3"/>
      <c r="X15" s="3"/>
      <c r="Y15" s="3"/>
      <c r="Z15" s="3"/>
    </row>
    <row r="16" spans="1:26">
      <c r="A16" s="5" t="str">
        <f t="shared" si="0"/>
        <v>DV13</v>
      </c>
      <c r="B16" s="7" t="s">
        <v>233</v>
      </c>
      <c r="C16" s="7" t="s">
        <v>221</v>
      </c>
      <c r="D16" s="8" t="str">
        <f t="shared" si="1"/>
        <v>DV13 - Sensor sensitivity is too low</v>
      </c>
      <c r="E16" s="3"/>
      <c r="F16" s="3"/>
      <c r="G16" s="3"/>
      <c r="H16" s="3"/>
      <c r="I16" s="3"/>
      <c r="J16" s="3"/>
      <c r="K16" s="3"/>
      <c r="L16" s="3"/>
      <c r="M16" s="3"/>
      <c r="N16" s="3"/>
      <c r="O16" s="3"/>
      <c r="P16" s="3"/>
      <c r="Q16" s="3"/>
      <c r="R16" s="3"/>
      <c r="S16" s="3"/>
      <c r="T16" s="3"/>
      <c r="U16" s="3"/>
      <c r="V16" s="3"/>
      <c r="W16" s="3"/>
      <c r="X16" s="3"/>
      <c r="Y16" s="3"/>
      <c r="Z16" s="3"/>
    </row>
    <row r="17" spans="1:26">
      <c r="A17" s="5" t="str">
        <f t="shared" si="0"/>
        <v>DV14</v>
      </c>
      <c r="B17" s="7" t="s">
        <v>234</v>
      </c>
      <c r="C17" s="7" t="s">
        <v>224</v>
      </c>
      <c r="D17" s="8" t="str">
        <f t="shared" si="1"/>
        <v>DV14 - Sensor detection too early</v>
      </c>
      <c r="E17" s="3"/>
      <c r="F17" s="3"/>
      <c r="G17" s="3"/>
      <c r="H17" s="3"/>
      <c r="I17" s="3"/>
      <c r="J17" s="3"/>
      <c r="K17" s="3"/>
      <c r="L17" s="3"/>
      <c r="M17" s="3"/>
      <c r="N17" s="3"/>
      <c r="O17" s="3"/>
      <c r="P17" s="3"/>
      <c r="Q17" s="3"/>
      <c r="R17" s="3"/>
      <c r="S17" s="3"/>
      <c r="T17" s="3"/>
      <c r="U17" s="3"/>
      <c r="V17" s="3"/>
      <c r="W17" s="3"/>
      <c r="X17" s="3"/>
      <c r="Y17" s="3"/>
      <c r="Z17" s="3"/>
    </row>
    <row r="18" spans="1:26">
      <c r="A18" s="5" t="str">
        <f t="shared" si="0"/>
        <v>DV15</v>
      </c>
      <c r="B18" s="7" t="s">
        <v>235</v>
      </c>
      <c r="C18" s="7" t="s">
        <v>224</v>
      </c>
      <c r="D18" s="8" t="str">
        <f t="shared" si="1"/>
        <v>DV15 - Sensor detection too late</v>
      </c>
      <c r="E18" s="3"/>
      <c r="F18" s="3"/>
      <c r="G18" s="3"/>
      <c r="H18" s="3"/>
      <c r="I18" s="3"/>
      <c r="J18" s="3"/>
      <c r="K18" s="3"/>
      <c r="L18" s="3"/>
      <c r="M18" s="3"/>
      <c r="N18" s="3"/>
      <c r="O18" s="3"/>
      <c r="P18" s="3"/>
      <c r="Q18" s="3"/>
      <c r="R18" s="3"/>
      <c r="S18" s="3"/>
      <c r="T18" s="3"/>
      <c r="U18" s="3"/>
      <c r="V18" s="3"/>
      <c r="W18" s="3"/>
      <c r="X18" s="3"/>
      <c r="Y18" s="3"/>
      <c r="Z18" s="3"/>
    </row>
    <row r="19" spans="1:26">
      <c r="A19" s="5" t="str">
        <f t="shared" si="0"/>
        <v>DV16</v>
      </c>
      <c r="B19" s="7" t="s">
        <v>236</v>
      </c>
      <c r="C19" s="7" t="s">
        <v>227</v>
      </c>
      <c r="D19" s="8" t="str">
        <f t="shared" si="1"/>
        <v>DV16 - Sensor detection before</v>
      </c>
      <c r="E19" s="3"/>
      <c r="F19" s="3"/>
      <c r="G19" s="3"/>
      <c r="H19" s="3"/>
      <c r="I19" s="3"/>
      <c r="J19" s="3"/>
      <c r="K19" s="3"/>
      <c r="L19" s="3"/>
      <c r="M19" s="3"/>
      <c r="N19" s="3"/>
      <c r="O19" s="3"/>
      <c r="P19" s="3"/>
      <c r="Q19" s="3"/>
      <c r="R19" s="3"/>
      <c r="S19" s="3"/>
      <c r="T19" s="3"/>
      <c r="U19" s="3"/>
      <c r="V19" s="3"/>
      <c r="W19" s="3"/>
      <c r="X19" s="3"/>
      <c r="Y19" s="3"/>
      <c r="Z19" s="3"/>
    </row>
    <row r="20" spans="1:26">
      <c r="A20" s="5" t="str">
        <f t="shared" si="0"/>
        <v>DV17</v>
      </c>
      <c r="B20" s="7" t="s">
        <v>237</v>
      </c>
      <c r="C20" s="7" t="s">
        <v>227</v>
      </c>
      <c r="D20" s="8" t="str">
        <f t="shared" si="1"/>
        <v>DV17 - Sensor detection after</v>
      </c>
      <c r="E20" s="3"/>
      <c r="F20" s="3"/>
      <c r="G20" s="3"/>
      <c r="H20" s="3"/>
      <c r="I20" s="3"/>
      <c r="J20" s="3"/>
      <c r="K20" s="3"/>
      <c r="L20" s="3"/>
      <c r="M20" s="3"/>
      <c r="N20" s="3"/>
      <c r="O20" s="3"/>
      <c r="P20" s="3"/>
      <c r="Q20" s="3"/>
      <c r="R20" s="3"/>
      <c r="S20" s="3"/>
      <c r="T20" s="3"/>
      <c r="U20" s="3"/>
      <c r="V20" s="3"/>
      <c r="W20" s="3"/>
      <c r="X20" s="3"/>
      <c r="Y20" s="3"/>
      <c r="Z20" s="3"/>
    </row>
    <row r="21" spans="1:26">
      <c r="A21" s="5" t="str">
        <f t="shared" si="0"/>
        <v>DV18</v>
      </c>
      <c r="B21" s="7" t="s">
        <v>238</v>
      </c>
      <c r="C21" s="7" t="s">
        <v>230</v>
      </c>
      <c r="D21" s="8" t="str">
        <f t="shared" si="1"/>
        <v>DV18 - Sensor detection is reverse</v>
      </c>
      <c r="E21" s="3"/>
      <c r="F21" s="3"/>
      <c r="G21" s="3"/>
      <c r="H21" s="3"/>
      <c r="I21" s="3"/>
      <c r="J21" s="3"/>
      <c r="K21" s="3"/>
      <c r="L21" s="3"/>
      <c r="M21" s="3"/>
      <c r="N21" s="3"/>
      <c r="O21" s="3"/>
      <c r="P21" s="3"/>
      <c r="Q21" s="3"/>
      <c r="R21" s="3"/>
      <c r="S21" s="3"/>
      <c r="T21" s="3"/>
      <c r="U21" s="3"/>
      <c r="V21" s="3"/>
      <c r="W21" s="3"/>
      <c r="X21" s="3"/>
      <c r="Y21" s="3"/>
      <c r="Z21" s="3"/>
    </row>
    <row r="22" spans="1:26">
      <c r="A22" s="5" t="str">
        <f t="shared" si="0"/>
        <v>DV19</v>
      </c>
      <c r="B22" s="7" t="s">
        <v>239</v>
      </c>
      <c r="C22" s="7" t="s">
        <v>230</v>
      </c>
      <c r="D22" s="8" t="str">
        <f t="shared" si="1"/>
        <v>DV19 - Sensor detection is wrong</v>
      </c>
      <c r="E22" s="3"/>
      <c r="F22" s="3"/>
      <c r="G22" s="3"/>
      <c r="H22" s="3"/>
      <c r="I22" s="3"/>
      <c r="J22" s="3"/>
      <c r="K22" s="3"/>
      <c r="L22" s="3"/>
      <c r="M22" s="3"/>
      <c r="N22" s="3"/>
      <c r="O22" s="3"/>
      <c r="P22" s="3"/>
      <c r="Q22" s="3"/>
      <c r="R22" s="3"/>
      <c r="S22" s="3"/>
      <c r="T22" s="3"/>
      <c r="U22" s="3"/>
      <c r="V22" s="3"/>
      <c r="W22" s="3"/>
      <c r="X22" s="3"/>
      <c r="Y22" s="3"/>
      <c r="Z22" s="3"/>
    </row>
    <row r="23" spans="1:26">
      <c r="A23" s="5" t="str">
        <f t="shared" si="0"/>
        <v>DV20</v>
      </c>
      <c r="B23" s="7" t="s">
        <v>181</v>
      </c>
      <c r="C23" s="7" t="s">
        <v>182</v>
      </c>
      <c r="D23" s="8" t="str">
        <f t="shared" si="1"/>
        <v>DV20 - N/A</v>
      </c>
      <c r="E23" s="3"/>
      <c r="F23" s="3"/>
      <c r="G23" s="3"/>
      <c r="H23" s="3"/>
      <c r="I23" s="3"/>
      <c r="J23" s="3"/>
      <c r="K23" s="3"/>
      <c r="L23" s="3"/>
      <c r="M23" s="3"/>
      <c r="N23" s="3"/>
      <c r="O23" s="3"/>
      <c r="P23" s="3"/>
      <c r="Q23" s="3"/>
      <c r="R23" s="3"/>
      <c r="S23" s="3"/>
      <c r="T23" s="3"/>
      <c r="U23" s="3"/>
      <c r="V23" s="3"/>
      <c r="W23" s="3"/>
      <c r="X23" s="3"/>
      <c r="Y23" s="3"/>
      <c r="Z23" s="3"/>
    </row>
    <row r="24" spans="1:26">
      <c r="A24" s="12"/>
      <c r="B24" s="12"/>
      <c r="C24" s="12"/>
      <c r="D24" s="12"/>
      <c r="E24" s="3"/>
      <c r="F24" s="3"/>
      <c r="G24" s="3"/>
      <c r="H24" s="3"/>
      <c r="I24" s="3"/>
      <c r="J24" s="3"/>
      <c r="K24" s="3"/>
      <c r="L24" s="3"/>
      <c r="M24" s="3"/>
      <c r="N24" s="3"/>
      <c r="O24" s="3"/>
      <c r="P24" s="3"/>
      <c r="Q24" s="3"/>
      <c r="R24" s="3"/>
      <c r="S24" s="3"/>
      <c r="T24" s="3"/>
      <c r="U24" s="3"/>
      <c r="V24" s="3"/>
      <c r="W24" s="3"/>
      <c r="X24" s="3"/>
      <c r="Y24" s="3"/>
      <c r="Z24" s="3"/>
    </row>
    <row r="25" spans="1:26">
      <c r="A25" s="34"/>
      <c r="B25" s="3"/>
      <c r="C25" s="3"/>
      <c r="D25" s="3"/>
      <c r="E25" s="3"/>
      <c r="F25" s="3"/>
      <c r="G25" s="3"/>
      <c r="H25" s="3"/>
      <c r="I25" s="3"/>
      <c r="J25" s="3"/>
      <c r="K25" s="3"/>
      <c r="L25" s="3"/>
      <c r="M25" s="3"/>
      <c r="N25" s="3"/>
      <c r="O25" s="3"/>
      <c r="P25" s="3"/>
      <c r="Q25" s="3"/>
      <c r="R25" s="3"/>
      <c r="S25" s="3"/>
      <c r="T25" s="3"/>
      <c r="U25" s="3"/>
      <c r="V25" s="3"/>
      <c r="W25" s="3"/>
      <c r="X25" s="3"/>
      <c r="Y25" s="3"/>
      <c r="Z25" s="3"/>
    </row>
    <row r="26" spans="1:26">
      <c r="A26" s="38" t="s">
        <v>240</v>
      </c>
      <c r="B26" s="39"/>
      <c r="C26" s="39"/>
      <c r="D26" s="39"/>
      <c r="E26" s="3"/>
      <c r="F26" s="3"/>
      <c r="G26" s="3"/>
      <c r="H26" s="3"/>
      <c r="I26" s="3"/>
      <c r="J26" s="3"/>
      <c r="K26" s="3"/>
      <c r="L26" s="3"/>
      <c r="M26" s="3"/>
      <c r="N26" s="3"/>
      <c r="O26" s="3"/>
      <c r="P26" s="3"/>
      <c r="Q26" s="3"/>
      <c r="R26" s="3"/>
      <c r="S26" s="3"/>
      <c r="T26" s="3"/>
      <c r="U26" s="3"/>
      <c r="V26" s="3"/>
      <c r="W26" s="3"/>
      <c r="X26" s="3"/>
      <c r="Y26" s="3"/>
      <c r="Z26" s="3"/>
    </row>
    <row r="27" spans="1:26">
      <c r="A27" s="40" t="s">
        <v>162</v>
      </c>
      <c r="B27" s="41" t="s">
        <v>241</v>
      </c>
      <c r="C27" s="41" t="s">
        <v>164</v>
      </c>
      <c r="D27" s="41" t="s">
        <v>165</v>
      </c>
      <c r="E27" s="3"/>
      <c r="F27" s="3"/>
      <c r="G27" s="3"/>
      <c r="H27" s="3"/>
      <c r="I27" s="3"/>
      <c r="J27" s="3"/>
      <c r="K27" s="3"/>
      <c r="L27" s="3"/>
      <c r="M27" s="3"/>
      <c r="N27" s="3"/>
      <c r="O27" s="3"/>
      <c r="P27" s="3"/>
      <c r="Q27" s="3"/>
      <c r="R27" s="3"/>
      <c r="S27" s="3"/>
      <c r="T27" s="3"/>
      <c r="U27" s="3"/>
      <c r="V27" s="3"/>
      <c r="W27" s="3"/>
      <c r="X27" s="3"/>
      <c r="Y27" s="3"/>
      <c r="Z27" s="3"/>
    </row>
    <row r="28" spans="1:26">
      <c r="A28" s="42" t="str">
        <f t="shared" ref="A28:A41" si="2">"EV" &amp; TEXT(ROW()-ROW($A$35), "00")</f>
        <v>EV-07</v>
      </c>
      <c r="B28" s="43" t="s">
        <v>242</v>
      </c>
      <c r="C28" s="50"/>
      <c r="D28" s="44" t="str">
        <f t="shared" ref="D28:D41" si="3">$A28 &amp; " - " &amp; $B28</f>
        <v>EV-07 - None</v>
      </c>
      <c r="E28" s="3"/>
      <c r="F28" s="3"/>
      <c r="G28" s="3"/>
      <c r="H28" s="3"/>
      <c r="I28" s="3"/>
      <c r="J28" s="3"/>
      <c r="K28" s="3"/>
      <c r="L28" s="3"/>
      <c r="M28" s="3"/>
      <c r="N28" s="3"/>
      <c r="O28" s="3"/>
      <c r="P28" s="3"/>
      <c r="Q28" s="3"/>
      <c r="R28" s="3"/>
      <c r="S28" s="3"/>
      <c r="T28" s="3"/>
      <c r="U28" s="3"/>
      <c r="V28" s="3"/>
      <c r="W28" s="3"/>
      <c r="X28" s="3"/>
      <c r="Y28" s="3"/>
      <c r="Z28" s="3"/>
    </row>
    <row r="29" spans="1:26">
      <c r="A29" s="42" t="str">
        <f t="shared" si="2"/>
        <v>EV-06</v>
      </c>
      <c r="B29" s="43" t="s">
        <v>243</v>
      </c>
      <c r="C29" s="50"/>
      <c r="D29" s="44" t="str">
        <f t="shared" si="3"/>
        <v>EV-06 - Front collision with oncoming traffic</v>
      </c>
      <c r="E29" s="3"/>
      <c r="F29" s="3"/>
      <c r="G29" s="3"/>
      <c r="H29" s="3"/>
      <c r="I29" s="3"/>
      <c r="J29" s="3"/>
      <c r="K29" s="3"/>
      <c r="L29" s="3"/>
      <c r="M29" s="3"/>
      <c r="N29" s="3"/>
      <c r="O29" s="3"/>
      <c r="P29" s="3"/>
      <c r="Q29" s="3"/>
      <c r="R29" s="3"/>
      <c r="S29" s="3"/>
      <c r="T29" s="3"/>
      <c r="U29" s="3"/>
      <c r="V29" s="3"/>
      <c r="W29" s="3"/>
      <c r="X29" s="3"/>
      <c r="Y29" s="3"/>
      <c r="Z29" s="3"/>
    </row>
    <row r="30" spans="1:26">
      <c r="A30" s="42" t="str">
        <f t="shared" si="2"/>
        <v>EV-05</v>
      </c>
      <c r="B30" s="43" t="s">
        <v>244</v>
      </c>
      <c r="C30" s="50"/>
      <c r="D30" s="44" t="str">
        <f t="shared" si="3"/>
        <v>EV-05 - Front collision with ahead traffic</v>
      </c>
      <c r="E30" s="3"/>
      <c r="F30" s="3"/>
      <c r="G30" s="3"/>
      <c r="H30" s="3"/>
      <c r="I30" s="3"/>
      <c r="J30" s="3"/>
      <c r="K30" s="3"/>
      <c r="L30" s="3"/>
      <c r="M30" s="3"/>
      <c r="N30" s="3"/>
      <c r="O30" s="3"/>
      <c r="P30" s="3"/>
      <c r="Q30" s="3"/>
      <c r="R30" s="3"/>
      <c r="S30" s="3"/>
      <c r="T30" s="3"/>
      <c r="U30" s="3"/>
      <c r="V30" s="3"/>
      <c r="W30" s="3"/>
      <c r="X30" s="3"/>
      <c r="Y30" s="3"/>
      <c r="Z30" s="3"/>
    </row>
    <row r="31" spans="1:26">
      <c r="A31" s="42" t="str">
        <f t="shared" si="2"/>
        <v>EV-04</v>
      </c>
      <c r="B31" s="43" t="s">
        <v>107</v>
      </c>
      <c r="C31" s="50"/>
      <c r="D31" s="44" t="str">
        <f t="shared" si="3"/>
        <v>EV-04 - Front collision with obstacle</v>
      </c>
      <c r="E31" s="3"/>
      <c r="F31" s="3"/>
      <c r="G31" s="3"/>
      <c r="H31" s="3"/>
      <c r="I31" s="3"/>
      <c r="J31" s="3"/>
      <c r="K31" s="3"/>
      <c r="L31" s="3"/>
      <c r="M31" s="3"/>
      <c r="N31" s="3"/>
      <c r="O31" s="3"/>
      <c r="P31" s="3"/>
      <c r="Q31" s="3"/>
      <c r="R31" s="3"/>
      <c r="S31" s="3"/>
      <c r="T31" s="3"/>
      <c r="U31" s="3"/>
      <c r="V31" s="3"/>
      <c r="W31" s="3"/>
      <c r="X31" s="3"/>
      <c r="Y31" s="3"/>
      <c r="Z31" s="3"/>
    </row>
    <row r="32" spans="1:26">
      <c r="A32" s="42" t="str">
        <f t="shared" si="2"/>
        <v>EV-03</v>
      </c>
      <c r="B32" s="43" t="s">
        <v>245</v>
      </c>
      <c r="C32" s="50"/>
      <c r="D32" s="44" t="str">
        <f t="shared" si="3"/>
        <v>EV-03 - Rear collision with trailing traffic</v>
      </c>
      <c r="E32" s="3"/>
      <c r="F32" s="3"/>
      <c r="G32" s="3"/>
      <c r="H32" s="3"/>
      <c r="I32" s="3"/>
      <c r="J32" s="3"/>
      <c r="K32" s="3"/>
      <c r="L32" s="3"/>
      <c r="M32" s="3"/>
      <c r="N32" s="3"/>
      <c r="O32" s="3"/>
      <c r="P32" s="3"/>
      <c r="Q32" s="3"/>
      <c r="R32" s="3"/>
      <c r="S32" s="3"/>
      <c r="T32" s="3"/>
      <c r="U32" s="3"/>
      <c r="V32" s="3"/>
      <c r="W32" s="3"/>
      <c r="X32" s="3"/>
      <c r="Y32" s="3"/>
      <c r="Z32" s="3"/>
    </row>
    <row r="33" spans="1:26">
      <c r="A33" s="42" t="str">
        <f t="shared" si="2"/>
        <v>EV-02</v>
      </c>
      <c r="B33" s="43" t="s">
        <v>246</v>
      </c>
      <c r="C33" s="50"/>
      <c r="D33" s="44" t="str">
        <f t="shared" si="3"/>
        <v>EV-02 - Side collision with other traffic</v>
      </c>
      <c r="E33" s="3"/>
      <c r="F33" s="3"/>
      <c r="G33" s="3"/>
      <c r="H33" s="3"/>
      <c r="I33" s="3"/>
      <c r="J33" s="3"/>
      <c r="K33" s="3"/>
      <c r="L33" s="3"/>
      <c r="M33" s="3"/>
      <c r="N33" s="3"/>
      <c r="O33" s="3"/>
      <c r="P33" s="3"/>
      <c r="Q33" s="3"/>
      <c r="R33" s="3"/>
      <c r="S33" s="3"/>
      <c r="T33" s="3"/>
      <c r="U33" s="3"/>
      <c r="V33" s="3"/>
      <c r="W33" s="3"/>
      <c r="X33" s="3"/>
      <c r="Y33" s="3"/>
      <c r="Z33" s="3"/>
    </row>
    <row r="34" spans="1:26">
      <c r="A34" s="42" t="str">
        <f t="shared" si="2"/>
        <v>EV-01</v>
      </c>
      <c r="B34" s="43" t="s">
        <v>247</v>
      </c>
      <c r="C34" s="50"/>
      <c r="D34" s="44" t="str">
        <f t="shared" si="3"/>
        <v>EV-01 - Side collision with obstacle</v>
      </c>
      <c r="E34" s="3"/>
      <c r="F34" s="3"/>
      <c r="G34" s="3"/>
      <c r="H34" s="3"/>
      <c r="I34" s="3"/>
      <c r="J34" s="3"/>
      <c r="K34" s="3"/>
      <c r="L34" s="3"/>
      <c r="M34" s="3"/>
      <c r="N34" s="3"/>
      <c r="O34" s="3"/>
      <c r="P34" s="3"/>
      <c r="Q34" s="3"/>
      <c r="R34" s="3"/>
      <c r="S34" s="3"/>
      <c r="T34" s="3"/>
      <c r="U34" s="3"/>
      <c r="V34" s="3"/>
      <c r="W34" s="3"/>
      <c r="X34" s="3"/>
      <c r="Y34" s="3"/>
      <c r="Z34" s="3"/>
    </row>
    <row r="35" spans="1:26">
      <c r="A35" s="42" t="str">
        <f t="shared" si="2"/>
        <v>EV00</v>
      </c>
      <c r="B35" s="43" t="s">
        <v>248</v>
      </c>
      <c r="C35" s="50"/>
      <c r="D35" s="44" t="str">
        <f t="shared" si="3"/>
        <v>EV00 - Collision with other vehicle</v>
      </c>
      <c r="E35" s="3"/>
      <c r="F35" s="3"/>
      <c r="G35" s="3"/>
      <c r="H35" s="3"/>
      <c r="I35" s="3"/>
      <c r="J35" s="3"/>
      <c r="K35" s="3"/>
      <c r="L35" s="3"/>
      <c r="M35" s="3"/>
      <c r="N35" s="3"/>
      <c r="O35" s="3"/>
      <c r="P35" s="3"/>
      <c r="Q35" s="3"/>
      <c r="R35" s="3"/>
      <c r="S35" s="3"/>
      <c r="T35" s="3"/>
      <c r="U35" s="3"/>
      <c r="V35" s="3"/>
      <c r="W35" s="3"/>
      <c r="X35" s="3"/>
      <c r="Y35" s="3"/>
      <c r="Z35" s="3"/>
    </row>
    <row r="36" spans="1:26">
      <c r="A36" s="42" t="str">
        <f t="shared" si="2"/>
        <v>EV01</v>
      </c>
      <c r="B36" s="43" t="s">
        <v>249</v>
      </c>
      <c r="C36" s="50"/>
      <c r="D36" s="44" t="str">
        <f t="shared" si="3"/>
        <v>EV01 - Collision with train</v>
      </c>
      <c r="E36" s="3"/>
      <c r="F36" s="3"/>
      <c r="G36" s="3"/>
      <c r="H36" s="3"/>
      <c r="I36" s="3"/>
      <c r="J36" s="3"/>
      <c r="K36" s="3"/>
      <c r="L36" s="3"/>
      <c r="M36" s="3"/>
      <c r="N36" s="3"/>
      <c r="O36" s="3"/>
      <c r="P36" s="3"/>
      <c r="Q36" s="3"/>
      <c r="R36" s="3"/>
      <c r="S36" s="3"/>
      <c r="T36" s="3"/>
      <c r="U36" s="3"/>
      <c r="V36" s="3"/>
      <c r="W36" s="3"/>
      <c r="X36" s="3"/>
      <c r="Y36" s="3"/>
      <c r="Z36" s="3"/>
    </row>
    <row r="37" spans="1:26">
      <c r="A37" s="42" t="str">
        <f t="shared" si="2"/>
        <v>EV02</v>
      </c>
      <c r="B37" s="43" t="s">
        <v>250</v>
      </c>
      <c r="C37" s="50"/>
      <c r="D37" s="44" t="str">
        <f t="shared" si="3"/>
        <v>EV02 - Collision with pedestrian</v>
      </c>
      <c r="E37" s="3"/>
      <c r="F37" s="3"/>
      <c r="G37" s="3"/>
      <c r="H37" s="3"/>
      <c r="I37" s="3"/>
      <c r="J37" s="3"/>
      <c r="K37" s="3"/>
      <c r="L37" s="3"/>
      <c r="M37" s="3"/>
      <c r="N37" s="3"/>
      <c r="O37" s="3"/>
      <c r="P37" s="3"/>
      <c r="Q37" s="3"/>
      <c r="R37" s="3"/>
      <c r="S37" s="3"/>
      <c r="T37" s="3"/>
      <c r="U37" s="3"/>
      <c r="V37" s="3"/>
      <c r="W37" s="3"/>
      <c r="X37" s="3"/>
      <c r="Y37" s="3"/>
      <c r="Z37" s="3"/>
    </row>
    <row r="38" spans="1:26">
      <c r="A38" s="42" t="str">
        <f t="shared" si="2"/>
        <v>EV03</v>
      </c>
      <c r="B38" s="43" t="s">
        <v>251</v>
      </c>
      <c r="C38" s="50"/>
      <c r="D38" s="44" t="str">
        <f t="shared" si="3"/>
        <v>EV03 - Car spins out of control</v>
      </c>
      <c r="E38" s="3"/>
      <c r="F38" s="3"/>
      <c r="G38" s="3"/>
      <c r="H38" s="3"/>
      <c r="I38" s="3"/>
      <c r="J38" s="3"/>
      <c r="K38" s="3"/>
      <c r="L38" s="3"/>
      <c r="M38" s="3"/>
      <c r="N38" s="3"/>
      <c r="O38" s="3"/>
      <c r="P38" s="3"/>
      <c r="Q38" s="3"/>
      <c r="R38" s="3"/>
      <c r="S38" s="3"/>
      <c r="T38" s="3"/>
      <c r="U38" s="3"/>
      <c r="V38" s="3"/>
      <c r="W38" s="3"/>
      <c r="X38" s="3"/>
      <c r="Y38" s="3"/>
      <c r="Z38" s="3"/>
    </row>
    <row r="39" spans="1:26">
      <c r="A39" s="42" t="str">
        <f t="shared" si="2"/>
        <v>EV04</v>
      </c>
      <c r="B39" s="43" t="s">
        <v>252</v>
      </c>
      <c r="C39" s="50"/>
      <c r="D39" s="44" t="str">
        <f t="shared" si="3"/>
        <v>EV04 - Car comes off the road</v>
      </c>
      <c r="E39" s="3"/>
      <c r="F39" s="3"/>
      <c r="G39" s="3"/>
      <c r="H39" s="3"/>
      <c r="I39" s="3"/>
      <c r="J39" s="3"/>
      <c r="K39" s="3"/>
      <c r="L39" s="3"/>
      <c r="M39" s="3"/>
      <c r="N39" s="3"/>
      <c r="O39" s="3"/>
      <c r="P39" s="3"/>
      <c r="Q39" s="3"/>
      <c r="R39" s="3"/>
      <c r="S39" s="3"/>
      <c r="T39" s="3"/>
      <c r="U39" s="3"/>
      <c r="V39" s="3"/>
      <c r="W39" s="3"/>
      <c r="X39" s="3"/>
      <c r="Y39" s="3"/>
      <c r="Z39" s="3"/>
    </row>
    <row r="40" spans="1:26">
      <c r="A40" s="42" t="str">
        <f t="shared" si="2"/>
        <v>EV05</v>
      </c>
      <c r="B40" s="43" t="s">
        <v>253</v>
      </c>
      <c r="C40" s="50"/>
      <c r="D40" s="44" t="str">
        <f t="shared" si="3"/>
        <v>EV05 - Car catches file</v>
      </c>
      <c r="E40" s="3"/>
      <c r="F40" s="3"/>
      <c r="G40" s="3"/>
      <c r="H40" s="3"/>
      <c r="I40" s="3"/>
      <c r="J40" s="3"/>
      <c r="K40" s="3"/>
      <c r="L40" s="3"/>
      <c r="M40" s="3"/>
      <c r="N40" s="3"/>
      <c r="O40" s="3"/>
      <c r="P40" s="3"/>
      <c r="Q40" s="3"/>
      <c r="R40" s="3"/>
      <c r="S40" s="3"/>
      <c r="T40" s="3"/>
      <c r="U40" s="3"/>
      <c r="V40" s="3"/>
      <c r="W40" s="3"/>
      <c r="X40" s="3"/>
      <c r="Y40" s="3"/>
      <c r="Z40" s="3"/>
    </row>
    <row r="41" spans="1:26">
      <c r="A41" s="42" t="str">
        <f t="shared" si="2"/>
        <v>EV06</v>
      </c>
      <c r="B41" s="43" t="s">
        <v>181</v>
      </c>
      <c r="C41" s="50"/>
      <c r="D41" s="44" t="str">
        <f t="shared" si="3"/>
        <v>EV06 - N/A</v>
      </c>
      <c r="E41" s="3"/>
      <c r="F41" s="3"/>
      <c r="G41" s="3"/>
      <c r="H41" s="3"/>
      <c r="I41" s="3"/>
      <c r="J41" s="3"/>
      <c r="K41" s="3"/>
      <c r="L41" s="3"/>
      <c r="M41" s="3"/>
      <c r="N41" s="3"/>
      <c r="O41" s="3"/>
      <c r="P41" s="3"/>
      <c r="Q41" s="3"/>
      <c r="R41" s="3"/>
      <c r="S41" s="3"/>
      <c r="T41" s="3"/>
      <c r="U41" s="3"/>
      <c r="V41" s="3"/>
      <c r="W41" s="3"/>
      <c r="X41" s="3"/>
      <c r="Y41" s="3"/>
      <c r="Z41" s="3"/>
    </row>
    <row r="42" spans="1:26">
      <c r="A42" s="45"/>
      <c r="B42" s="46"/>
      <c r="C42" s="46"/>
      <c r="D42" s="46"/>
      <c r="E42" s="3"/>
      <c r="F42" s="3"/>
      <c r="G42" s="3"/>
      <c r="H42" s="3"/>
      <c r="I42" s="3"/>
      <c r="J42" s="3"/>
      <c r="K42" s="3"/>
      <c r="L42" s="3"/>
      <c r="M42" s="3"/>
      <c r="N42" s="3"/>
      <c r="O42" s="3"/>
      <c r="P42" s="3"/>
      <c r="Q42" s="3"/>
      <c r="R42" s="3"/>
      <c r="S42" s="3"/>
      <c r="T42" s="3"/>
      <c r="U42" s="3"/>
      <c r="V42" s="3"/>
      <c r="W42" s="3"/>
      <c r="X42" s="3"/>
      <c r="Y42" s="3"/>
      <c r="Z42" s="3"/>
    </row>
    <row r="43" spans="1:26">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c r="E987" s="3"/>
      <c r="F987" s="3"/>
      <c r="G987" s="3"/>
      <c r="H987" s="3"/>
      <c r="I987" s="3"/>
      <c r="J987" s="3"/>
      <c r="K987" s="3"/>
      <c r="L987" s="3"/>
      <c r="M987" s="3"/>
      <c r="N987" s="3"/>
      <c r="O987" s="3"/>
      <c r="P987" s="3"/>
      <c r="Q987" s="3"/>
      <c r="R987" s="3"/>
      <c r="S987" s="3"/>
      <c r="T987" s="3"/>
      <c r="U987" s="3"/>
      <c r="V987" s="3"/>
      <c r="W987" s="3"/>
      <c r="X987" s="3"/>
      <c r="Y987" s="3"/>
      <c r="Z987" s="3"/>
    </row>
    <row r="988" spans="1:26">
      <c r="E988" s="3"/>
      <c r="F988" s="3"/>
      <c r="G988" s="3"/>
      <c r="H988" s="3"/>
      <c r="I988" s="3"/>
      <c r="J988" s="3"/>
      <c r="K988" s="3"/>
      <c r="L988" s="3"/>
      <c r="M988" s="3"/>
      <c r="N988" s="3"/>
      <c r="O988" s="3"/>
      <c r="P988" s="3"/>
      <c r="Q988" s="3"/>
      <c r="R988" s="3"/>
      <c r="S988" s="3"/>
      <c r="T988" s="3"/>
      <c r="U988" s="3"/>
      <c r="V988" s="3"/>
      <c r="W988" s="3"/>
      <c r="X988" s="3"/>
      <c r="Y988" s="3"/>
      <c r="Z988" s="3"/>
    </row>
    <row r="989" spans="1:26">
      <c r="E989" s="3"/>
      <c r="F989" s="3"/>
      <c r="G989" s="3"/>
      <c r="H989" s="3"/>
      <c r="I989" s="3"/>
      <c r="J989" s="3"/>
      <c r="K989" s="3"/>
      <c r="L989" s="3"/>
      <c r="M989" s="3"/>
      <c r="N989" s="3"/>
      <c r="O989" s="3"/>
      <c r="P989" s="3"/>
      <c r="Q989" s="3"/>
      <c r="R989" s="3"/>
      <c r="S989" s="3"/>
      <c r="T989" s="3"/>
      <c r="U989" s="3"/>
      <c r="V989" s="3"/>
      <c r="W989" s="3"/>
      <c r="X989" s="3"/>
      <c r="Y989" s="3"/>
      <c r="Z989" s="3"/>
    </row>
    <row r="990" spans="1:26">
      <c r="E990" s="3"/>
      <c r="F990" s="3"/>
      <c r="G990" s="3"/>
      <c r="H990" s="3"/>
      <c r="I990" s="3"/>
      <c r="J990" s="3"/>
      <c r="K990" s="3"/>
      <c r="L990" s="3"/>
      <c r="M990" s="3"/>
      <c r="N990" s="3"/>
      <c r="O990" s="3"/>
      <c r="P990" s="3"/>
      <c r="Q990" s="3"/>
      <c r="R990" s="3"/>
      <c r="S990" s="3"/>
      <c r="T990" s="3"/>
      <c r="U990" s="3"/>
      <c r="V990" s="3"/>
      <c r="W990" s="3"/>
      <c r="X990" s="3"/>
      <c r="Y990" s="3"/>
      <c r="Z990" s="3"/>
    </row>
    <row r="991" spans="1:26">
      <c r="E991" s="3"/>
      <c r="F991" s="3"/>
      <c r="G991" s="3"/>
      <c r="H991" s="3"/>
      <c r="I991" s="3"/>
      <c r="J991" s="3"/>
      <c r="K991" s="3"/>
      <c r="L991" s="3"/>
      <c r="M991" s="3"/>
      <c r="N991" s="3"/>
      <c r="O991" s="3"/>
      <c r="P991" s="3"/>
      <c r="Q991" s="3"/>
      <c r="R991" s="3"/>
      <c r="S991" s="3"/>
      <c r="T991" s="3"/>
      <c r="U991" s="3"/>
      <c r="V991" s="3"/>
      <c r="W991" s="3"/>
      <c r="X991" s="3"/>
      <c r="Y991" s="3"/>
      <c r="Z991" s="3"/>
    </row>
    <row r="992" spans="1:26">
      <c r="E992" s="3"/>
      <c r="F992" s="3"/>
      <c r="G992" s="3"/>
      <c r="H992" s="3"/>
      <c r="I992" s="3"/>
      <c r="J992" s="3"/>
      <c r="K992" s="3"/>
      <c r="L992" s="3"/>
      <c r="M992" s="3"/>
      <c r="N992" s="3"/>
      <c r="O992" s="3"/>
      <c r="P992" s="3"/>
      <c r="Q992" s="3"/>
      <c r="R992" s="3"/>
      <c r="S992" s="3"/>
      <c r="T992" s="3"/>
      <c r="U992" s="3"/>
      <c r="V992" s="3"/>
      <c r="W992" s="3"/>
      <c r="X992" s="3"/>
      <c r="Y992" s="3"/>
      <c r="Z992" s="3"/>
    </row>
    <row r="993" spans="5:26">
      <c r="E993" s="3"/>
      <c r="F993" s="3"/>
      <c r="G993" s="3"/>
      <c r="H993" s="3"/>
      <c r="I993" s="3"/>
      <c r="J993" s="3"/>
      <c r="K993" s="3"/>
      <c r="L993" s="3"/>
      <c r="M993" s="3"/>
      <c r="N993" s="3"/>
      <c r="O993" s="3"/>
      <c r="P993" s="3"/>
      <c r="Q993" s="3"/>
      <c r="R993" s="3"/>
      <c r="S993" s="3"/>
      <c r="T993" s="3"/>
      <c r="U993" s="3"/>
      <c r="V993" s="3"/>
      <c r="W993" s="3"/>
      <c r="X993" s="3"/>
      <c r="Y993" s="3"/>
      <c r="Z993" s="3"/>
    </row>
    <row r="994" spans="5:26">
      <c r="E994" s="3"/>
      <c r="F994" s="3"/>
      <c r="G994" s="3"/>
      <c r="H994" s="3"/>
      <c r="I994" s="3"/>
      <c r="J994" s="3"/>
      <c r="K994" s="3"/>
      <c r="L994" s="3"/>
      <c r="M994" s="3"/>
      <c r="N994" s="3"/>
      <c r="O994" s="3"/>
      <c r="P994" s="3"/>
      <c r="Q994" s="3"/>
      <c r="R994" s="3"/>
      <c r="S994" s="3"/>
      <c r="T994" s="3"/>
      <c r="U994" s="3"/>
      <c r="V994" s="3"/>
      <c r="W994" s="3"/>
      <c r="X994" s="3"/>
      <c r="Y994" s="3"/>
      <c r="Z994" s="3"/>
    </row>
    <row r="995" spans="5:26">
      <c r="E995" s="3"/>
      <c r="F995" s="3"/>
      <c r="G995" s="3"/>
      <c r="H995" s="3"/>
      <c r="I995" s="3"/>
      <c r="J995" s="3"/>
      <c r="K995" s="3"/>
      <c r="L995" s="3"/>
      <c r="M995" s="3"/>
      <c r="N995" s="3"/>
      <c r="O995" s="3"/>
      <c r="P995" s="3"/>
      <c r="Q995" s="3"/>
      <c r="R995" s="3"/>
      <c r="S995" s="3"/>
      <c r="T995" s="3"/>
      <c r="U995" s="3"/>
      <c r="V995" s="3"/>
      <c r="W995" s="3"/>
      <c r="X995" s="3"/>
      <c r="Y995" s="3"/>
      <c r="Z995" s="3"/>
    </row>
    <row r="996" spans="5:26">
      <c r="E996" s="3"/>
      <c r="F996" s="3"/>
      <c r="G996" s="3"/>
      <c r="H996" s="3"/>
      <c r="I996" s="3"/>
      <c r="J996" s="3"/>
      <c r="K996" s="3"/>
      <c r="L996" s="3"/>
      <c r="M996" s="3"/>
      <c r="N996" s="3"/>
      <c r="O996" s="3"/>
      <c r="P996" s="3"/>
      <c r="Q996" s="3"/>
      <c r="R996" s="3"/>
      <c r="S996" s="3"/>
      <c r="T996" s="3"/>
      <c r="U996" s="3"/>
      <c r="V996" s="3"/>
      <c r="W996" s="3"/>
      <c r="X996" s="3"/>
      <c r="Y996" s="3"/>
      <c r="Z996" s="3"/>
    </row>
    <row r="997" spans="5:26">
      <c r="E997" s="3"/>
      <c r="F997" s="3"/>
      <c r="G997" s="3"/>
      <c r="H997" s="3"/>
      <c r="I997" s="3"/>
      <c r="J997" s="3"/>
      <c r="K997" s="3"/>
      <c r="L997" s="3"/>
      <c r="M997" s="3"/>
      <c r="N997" s="3"/>
      <c r="O997" s="3"/>
      <c r="P997" s="3"/>
      <c r="Q997" s="3"/>
      <c r="R997" s="3"/>
      <c r="S997" s="3"/>
      <c r="T997" s="3"/>
      <c r="U997" s="3"/>
      <c r="V997" s="3"/>
      <c r="W997" s="3"/>
      <c r="X997" s="3"/>
      <c r="Y997" s="3"/>
      <c r="Z997" s="3"/>
    </row>
    <row r="998" spans="5:26">
      <c r="E998" s="3"/>
      <c r="F998" s="3"/>
      <c r="G998" s="3"/>
      <c r="H998" s="3"/>
      <c r="I998" s="3"/>
      <c r="J998" s="3"/>
      <c r="K998" s="3"/>
      <c r="L998" s="3"/>
      <c r="M998" s="3"/>
      <c r="N998" s="3"/>
      <c r="O998" s="3"/>
      <c r="P998" s="3"/>
      <c r="Q998" s="3"/>
      <c r="R998" s="3"/>
      <c r="S998" s="3"/>
      <c r="T998" s="3"/>
      <c r="U998" s="3"/>
      <c r="V998" s="3"/>
      <c r="W998" s="3"/>
      <c r="X998" s="3"/>
      <c r="Y998" s="3"/>
      <c r="Z998" s="3"/>
    </row>
    <row r="999" spans="5:26">
      <c r="E999" s="3"/>
      <c r="F999" s="3"/>
      <c r="G999" s="3"/>
      <c r="H999" s="3"/>
      <c r="I999" s="3"/>
      <c r="J999" s="3"/>
      <c r="K999" s="3"/>
      <c r="L999" s="3"/>
      <c r="M999" s="3"/>
      <c r="N999" s="3"/>
      <c r="O999" s="3"/>
      <c r="P999" s="3"/>
      <c r="Q999" s="3"/>
      <c r="R999" s="3"/>
      <c r="S999" s="3"/>
      <c r="T999" s="3"/>
      <c r="U999" s="3"/>
      <c r="V999" s="3"/>
      <c r="W999" s="3"/>
      <c r="X999" s="3"/>
      <c r="Y999" s="3"/>
      <c r="Z999" s="3"/>
    </row>
    <row r="1000" spans="5:26">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5:26">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5:26">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5:26">
      <c r="E1003" s="3"/>
      <c r="F1003" s="3"/>
      <c r="G1003" s="3"/>
      <c r="H1003" s="3"/>
      <c r="I1003" s="3"/>
      <c r="J1003" s="3"/>
      <c r="K1003" s="3"/>
      <c r="L1003" s="3"/>
      <c r="M1003" s="3"/>
      <c r="N1003" s="3"/>
      <c r="O1003" s="3"/>
      <c r="P1003" s="3"/>
      <c r="Q1003" s="3"/>
      <c r="R1003" s="3"/>
      <c r="S1003" s="3"/>
      <c r="T1003" s="3"/>
      <c r="U1003" s="3"/>
      <c r="V1003" s="3"/>
      <c r="W1003" s="3"/>
      <c r="X1003" s="3"/>
      <c r="Y1003" s="3"/>
      <c r="Z1003" s="3"/>
    </row>
  </sheetData>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24"/>
  <sheetViews>
    <sheetView workbookViewId="0" xr3:uid="{F9CF3CF3-643B-5BE6-8B46-32C596A47465}"/>
  </sheetViews>
  <sheetFormatPr defaultColWidth="14.42578125" defaultRowHeight="15.75" customHeight="1"/>
  <cols>
    <col min="2" max="2" width="29.85546875" customWidth="1"/>
    <col min="3" max="4" width="51.5703125" customWidth="1"/>
    <col min="5" max="5" width="33.7109375" customWidth="1"/>
  </cols>
  <sheetData>
    <row r="1" spans="1:26" ht="12.75" customHeight="1">
      <c r="A1" s="35" t="s">
        <v>254</v>
      </c>
      <c r="B1" s="2"/>
      <c r="C1" s="2"/>
      <c r="D1" s="2"/>
      <c r="E1" s="2"/>
      <c r="F1" s="2"/>
      <c r="G1" s="2"/>
      <c r="H1" s="2"/>
      <c r="I1" s="2"/>
      <c r="J1" s="2"/>
      <c r="K1" s="2"/>
      <c r="L1" s="2"/>
      <c r="M1" s="2"/>
      <c r="N1" s="2"/>
      <c r="O1" s="2"/>
      <c r="P1" s="2"/>
      <c r="Q1" s="2"/>
      <c r="R1" s="2"/>
      <c r="S1" s="2"/>
      <c r="T1" s="2"/>
      <c r="U1" s="2"/>
      <c r="V1" s="2"/>
      <c r="W1" s="2"/>
      <c r="X1" s="2"/>
      <c r="Y1" s="2"/>
      <c r="Z1" s="2"/>
    </row>
    <row r="2" spans="1:26" ht="12.75" customHeight="1">
      <c r="A2" s="36" t="s">
        <v>162</v>
      </c>
      <c r="B2" s="37" t="s">
        <v>255</v>
      </c>
      <c r="C2" s="37" t="s">
        <v>256</v>
      </c>
      <c r="D2" s="37" t="s">
        <v>257</v>
      </c>
      <c r="E2" s="37" t="s">
        <v>165</v>
      </c>
      <c r="F2" s="2"/>
      <c r="G2" s="2"/>
      <c r="H2" s="2"/>
      <c r="I2" s="2"/>
      <c r="J2" s="2"/>
      <c r="K2" s="2"/>
      <c r="L2" s="2"/>
      <c r="M2" s="2"/>
      <c r="N2" s="2"/>
      <c r="O2" s="2"/>
      <c r="P2" s="2"/>
      <c r="Q2" s="2"/>
      <c r="R2" s="2"/>
      <c r="S2" s="2"/>
      <c r="T2" s="2"/>
      <c r="U2" s="2"/>
      <c r="V2" s="2"/>
      <c r="W2" s="2"/>
      <c r="X2" s="2"/>
      <c r="Y2" s="2"/>
      <c r="Z2" s="2"/>
    </row>
    <row r="3" spans="1:26" ht="12.75" customHeight="1">
      <c r="A3" s="24" t="s">
        <v>258</v>
      </c>
      <c r="B3" s="7" t="s">
        <v>259</v>
      </c>
      <c r="C3" s="7"/>
      <c r="D3" s="7"/>
      <c r="E3" s="8" t="str">
        <f t="shared" ref="E3:E7" si="0">$A3 &amp; " - " &amp; $B3</f>
        <v>E0 - Incredible</v>
      </c>
      <c r="F3" s="2"/>
      <c r="G3" s="2"/>
      <c r="H3" s="2"/>
      <c r="I3" s="2"/>
      <c r="J3" s="2"/>
      <c r="K3" s="2"/>
      <c r="L3" s="2"/>
      <c r="M3" s="2"/>
      <c r="N3" s="2"/>
      <c r="O3" s="2"/>
      <c r="P3" s="2"/>
      <c r="Q3" s="2"/>
      <c r="R3" s="2"/>
      <c r="S3" s="2"/>
      <c r="T3" s="2"/>
      <c r="U3" s="2"/>
      <c r="V3" s="2"/>
      <c r="W3" s="2"/>
      <c r="X3" s="2"/>
      <c r="Y3" s="2"/>
      <c r="Z3" s="2"/>
    </row>
    <row r="4" spans="1:26" ht="12.75" customHeight="1">
      <c r="A4" s="24" t="s">
        <v>260</v>
      </c>
      <c r="B4" s="7" t="s">
        <v>261</v>
      </c>
      <c r="C4" s="7" t="s">
        <v>262</v>
      </c>
      <c r="D4" s="7" t="s">
        <v>263</v>
      </c>
      <c r="E4" s="8" t="str">
        <f t="shared" si="0"/>
        <v>E1 - Very low probability</v>
      </c>
      <c r="F4" s="2"/>
      <c r="G4" s="2"/>
      <c r="H4" s="2"/>
      <c r="I4" s="2"/>
      <c r="J4" s="2"/>
      <c r="K4" s="2"/>
      <c r="L4" s="2"/>
      <c r="M4" s="2"/>
      <c r="N4" s="2"/>
      <c r="O4" s="2"/>
      <c r="P4" s="2"/>
      <c r="Q4" s="2"/>
      <c r="R4" s="2"/>
      <c r="S4" s="2"/>
      <c r="T4" s="2"/>
      <c r="U4" s="2"/>
      <c r="V4" s="2"/>
      <c r="W4" s="2"/>
      <c r="X4" s="2"/>
      <c r="Y4" s="2"/>
      <c r="Z4" s="2"/>
    </row>
    <row r="5" spans="1:26" ht="12.75" customHeight="1">
      <c r="A5" s="24" t="s">
        <v>264</v>
      </c>
      <c r="B5" s="7" t="s">
        <v>265</v>
      </c>
      <c r="C5" s="7" t="s">
        <v>266</v>
      </c>
      <c r="D5" s="7" t="s">
        <v>267</v>
      </c>
      <c r="E5" s="8" t="str">
        <f t="shared" si="0"/>
        <v>E2 - Low probability</v>
      </c>
      <c r="F5" s="2"/>
      <c r="G5" s="2"/>
      <c r="H5" s="2"/>
      <c r="I5" s="2"/>
      <c r="J5" s="2"/>
      <c r="K5" s="2"/>
      <c r="L5" s="2"/>
      <c r="M5" s="2"/>
      <c r="N5" s="2"/>
      <c r="O5" s="2"/>
      <c r="P5" s="2"/>
      <c r="Q5" s="2"/>
      <c r="R5" s="2"/>
      <c r="S5" s="2"/>
      <c r="T5" s="2"/>
      <c r="U5" s="2"/>
      <c r="V5" s="2"/>
      <c r="W5" s="2"/>
      <c r="X5" s="2"/>
      <c r="Y5" s="2"/>
      <c r="Z5" s="2"/>
    </row>
    <row r="6" spans="1:26" ht="12.75" customHeight="1">
      <c r="A6" s="24" t="s">
        <v>268</v>
      </c>
      <c r="B6" s="7" t="s">
        <v>269</v>
      </c>
      <c r="C6" s="7" t="s">
        <v>270</v>
      </c>
      <c r="D6" s="7" t="s">
        <v>271</v>
      </c>
      <c r="E6" s="8" t="str">
        <f t="shared" si="0"/>
        <v>E3 - Medium probability</v>
      </c>
      <c r="F6" s="2"/>
      <c r="G6" s="2"/>
      <c r="H6" s="2"/>
      <c r="I6" s="2"/>
      <c r="J6" s="2"/>
      <c r="K6" s="2"/>
      <c r="L6" s="2"/>
      <c r="M6" s="2"/>
      <c r="N6" s="2"/>
      <c r="O6" s="2"/>
      <c r="P6" s="2"/>
      <c r="Q6" s="2"/>
      <c r="R6" s="2"/>
      <c r="S6" s="2"/>
      <c r="T6" s="2"/>
      <c r="U6" s="2"/>
      <c r="V6" s="2"/>
      <c r="W6" s="2"/>
      <c r="X6" s="2"/>
      <c r="Y6" s="2"/>
      <c r="Z6" s="2"/>
    </row>
    <row r="7" spans="1:26" ht="12.75" customHeight="1">
      <c r="A7" s="24" t="s">
        <v>272</v>
      </c>
      <c r="B7" s="7" t="s">
        <v>273</v>
      </c>
      <c r="C7" s="7" t="s">
        <v>274</v>
      </c>
      <c r="D7" s="7" t="s">
        <v>275</v>
      </c>
      <c r="E7" s="8" t="str">
        <f t="shared" si="0"/>
        <v>E4 - High probability</v>
      </c>
      <c r="F7" s="2"/>
      <c r="G7" s="2"/>
      <c r="H7" s="2"/>
      <c r="I7" s="2"/>
      <c r="J7" s="2"/>
      <c r="K7" s="2"/>
      <c r="L7" s="2"/>
      <c r="M7" s="2"/>
      <c r="N7" s="2"/>
      <c r="O7" s="2"/>
      <c r="P7" s="2"/>
      <c r="Q7" s="2"/>
      <c r="R7" s="2"/>
      <c r="S7" s="2"/>
      <c r="T7" s="2"/>
      <c r="U7" s="2"/>
      <c r="V7" s="2"/>
      <c r="W7" s="2"/>
      <c r="X7" s="2"/>
      <c r="Y7" s="2"/>
      <c r="Z7" s="2"/>
    </row>
    <row r="8" spans="1:26" ht="12.75" customHeight="1">
      <c r="A8" s="12"/>
      <c r="B8" s="12"/>
      <c r="C8" s="12"/>
      <c r="D8" s="12"/>
      <c r="E8" s="12"/>
      <c r="F8" s="2"/>
      <c r="G8" s="2"/>
      <c r="H8" s="2"/>
      <c r="I8" s="2"/>
      <c r="J8" s="2"/>
      <c r="K8" s="2"/>
      <c r="L8" s="2"/>
      <c r="M8" s="2"/>
      <c r="N8" s="2"/>
      <c r="O8" s="2"/>
      <c r="P8" s="2"/>
      <c r="Q8" s="2"/>
      <c r="R8" s="2"/>
      <c r="S8" s="2"/>
      <c r="T8" s="2"/>
      <c r="U8" s="2"/>
      <c r="V8" s="2"/>
      <c r="W8" s="2"/>
      <c r="X8" s="2"/>
      <c r="Y8" s="2"/>
      <c r="Z8" s="2"/>
    </row>
    <row r="9" spans="1:26" ht="12.75" customHeight="1">
      <c r="A9" s="2"/>
      <c r="B9" s="2"/>
      <c r="C9" s="2"/>
      <c r="D9" s="2"/>
      <c r="E9" s="2"/>
      <c r="F9" s="2"/>
      <c r="G9" s="2"/>
      <c r="H9" s="2"/>
      <c r="I9" s="2"/>
      <c r="J9" s="2"/>
      <c r="K9" s="2"/>
      <c r="L9" s="2"/>
      <c r="M9" s="2"/>
      <c r="N9" s="2"/>
      <c r="O9" s="2"/>
      <c r="P9" s="2"/>
      <c r="Q9" s="2"/>
      <c r="R9" s="2"/>
      <c r="S9" s="2"/>
      <c r="T9" s="2"/>
      <c r="U9" s="2"/>
      <c r="V9" s="2"/>
      <c r="W9" s="2"/>
      <c r="X9" s="2"/>
      <c r="Y9" s="2"/>
      <c r="Z9" s="2"/>
    </row>
    <row r="10" spans="1:26" ht="12.75" customHeight="1">
      <c r="A10" s="35" t="s">
        <v>276</v>
      </c>
      <c r="B10" s="2"/>
      <c r="C10" s="2"/>
      <c r="D10" s="2"/>
      <c r="E10" s="2"/>
      <c r="F10" s="2"/>
      <c r="G10" s="2"/>
      <c r="H10" s="2"/>
      <c r="I10" s="2"/>
      <c r="J10" s="2"/>
      <c r="K10" s="2"/>
      <c r="L10" s="2"/>
      <c r="M10" s="2"/>
      <c r="N10" s="2"/>
      <c r="O10" s="2"/>
      <c r="P10" s="2"/>
      <c r="Q10" s="2"/>
      <c r="R10" s="2"/>
      <c r="S10" s="2"/>
      <c r="T10" s="2"/>
      <c r="U10" s="2"/>
      <c r="V10" s="2"/>
      <c r="W10" s="2"/>
      <c r="X10" s="2"/>
      <c r="Y10" s="2"/>
      <c r="Z10" s="2"/>
    </row>
    <row r="11" spans="1:26" ht="12.75" customHeight="1">
      <c r="A11" s="36" t="s">
        <v>162</v>
      </c>
      <c r="B11" s="37" t="s">
        <v>255</v>
      </c>
      <c r="C11" s="37" t="s">
        <v>164</v>
      </c>
      <c r="D11" s="37" t="s">
        <v>277</v>
      </c>
      <c r="E11" s="37" t="s">
        <v>165</v>
      </c>
      <c r="F11" s="2"/>
      <c r="G11" s="2"/>
      <c r="H11" s="2"/>
      <c r="I11" s="2"/>
      <c r="J11" s="2"/>
      <c r="K11" s="2"/>
      <c r="L11" s="2"/>
      <c r="M11" s="2"/>
      <c r="N11" s="2"/>
      <c r="O11" s="2"/>
      <c r="P11" s="2"/>
      <c r="Q11" s="2"/>
      <c r="R11" s="2"/>
      <c r="S11" s="2"/>
      <c r="T11" s="2"/>
      <c r="U11" s="2"/>
      <c r="V11" s="2"/>
      <c r="W11" s="2"/>
      <c r="X11" s="2"/>
      <c r="Y11" s="2"/>
      <c r="Z11" s="2"/>
    </row>
    <row r="12" spans="1:26" ht="12.75" customHeight="1">
      <c r="A12" s="24" t="s">
        <v>278</v>
      </c>
      <c r="B12" s="7" t="s">
        <v>279</v>
      </c>
      <c r="C12" s="7" t="s">
        <v>279</v>
      </c>
      <c r="D12" s="7" t="s">
        <v>280</v>
      </c>
      <c r="E12" s="8" t="str">
        <f t="shared" ref="E12:E15" si="1">$A12 &amp; " - " &amp; $B12</f>
        <v>S0 - No injuries</v>
      </c>
      <c r="F12" s="2"/>
      <c r="G12" s="2"/>
      <c r="H12" s="2"/>
      <c r="I12" s="2"/>
      <c r="J12" s="2"/>
      <c r="K12" s="2"/>
      <c r="L12" s="2"/>
      <c r="M12" s="2"/>
      <c r="N12" s="2"/>
      <c r="O12" s="2"/>
      <c r="P12" s="2"/>
      <c r="Q12" s="2"/>
      <c r="R12" s="2"/>
      <c r="S12" s="2"/>
      <c r="T12" s="2"/>
      <c r="U12" s="2"/>
      <c r="V12" s="2"/>
      <c r="W12" s="2"/>
      <c r="X12" s="2"/>
      <c r="Y12" s="2"/>
      <c r="Z12" s="2"/>
    </row>
    <row r="13" spans="1:26" ht="12.75" customHeight="1">
      <c r="A13" s="24" t="s">
        <v>281</v>
      </c>
      <c r="B13" s="7" t="s">
        <v>282</v>
      </c>
      <c r="C13" s="7" t="s">
        <v>282</v>
      </c>
      <c r="D13" s="7" t="s">
        <v>283</v>
      </c>
      <c r="E13" s="8" t="str">
        <f t="shared" si="1"/>
        <v>S1 - Light and moderate injuries</v>
      </c>
      <c r="F13" s="2"/>
      <c r="G13" s="2"/>
      <c r="H13" s="2"/>
      <c r="I13" s="2"/>
      <c r="J13" s="2"/>
      <c r="K13" s="2"/>
      <c r="L13" s="2"/>
      <c r="M13" s="2"/>
      <c r="N13" s="2"/>
      <c r="O13" s="2"/>
      <c r="P13" s="2"/>
      <c r="Q13" s="2"/>
      <c r="R13" s="2"/>
      <c r="S13" s="2"/>
      <c r="T13" s="2"/>
      <c r="U13" s="2"/>
      <c r="V13" s="2"/>
      <c r="W13" s="2"/>
      <c r="X13" s="2"/>
      <c r="Y13" s="2"/>
      <c r="Z13" s="2"/>
    </row>
    <row r="14" spans="1:26" ht="12.75" customHeight="1">
      <c r="A14" s="24" t="s">
        <v>284</v>
      </c>
      <c r="B14" s="7" t="s">
        <v>285</v>
      </c>
      <c r="C14" s="7" t="s">
        <v>286</v>
      </c>
      <c r="D14" s="7" t="s">
        <v>287</v>
      </c>
      <c r="E14" s="8" t="str">
        <f t="shared" si="1"/>
        <v>S2 - Severe and life-threatening injuries</v>
      </c>
      <c r="F14" s="2"/>
      <c r="G14" s="2"/>
      <c r="H14" s="2"/>
      <c r="I14" s="2"/>
      <c r="J14" s="2"/>
      <c r="K14" s="2"/>
      <c r="L14" s="2"/>
      <c r="M14" s="2"/>
      <c r="N14" s="2"/>
      <c r="O14" s="2"/>
      <c r="P14" s="2"/>
      <c r="Q14" s="2"/>
      <c r="R14" s="2"/>
      <c r="S14" s="2"/>
      <c r="T14" s="2"/>
      <c r="U14" s="2"/>
      <c r="V14" s="2"/>
      <c r="W14" s="2"/>
      <c r="X14" s="2"/>
      <c r="Y14" s="2"/>
      <c r="Z14" s="2"/>
    </row>
    <row r="15" spans="1:26" ht="12.75" customHeight="1">
      <c r="A15" s="24" t="s">
        <v>288</v>
      </c>
      <c r="B15" s="7" t="s">
        <v>289</v>
      </c>
      <c r="C15" s="7" t="s">
        <v>290</v>
      </c>
      <c r="D15" s="7" t="s">
        <v>291</v>
      </c>
      <c r="E15" s="8" t="str">
        <f t="shared" si="1"/>
        <v>S3 - Life-threatening or fatal injuries</v>
      </c>
      <c r="F15" s="2"/>
      <c r="G15" s="2"/>
      <c r="H15" s="2"/>
      <c r="I15" s="2"/>
      <c r="J15" s="2"/>
      <c r="K15" s="2"/>
      <c r="L15" s="2"/>
      <c r="M15" s="2"/>
      <c r="N15" s="2"/>
      <c r="O15" s="2"/>
      <c r="P15" s="2"/>
      <c r="Q15" s="2"/>
      <c r="R15" s="2"/>
      <c r="S15" s="2"/>
      <c r="T15" s="2"/>
      <c r="U15" s="2"/>
      <c r="V15" s="2"/>
      <c r="W15" s="2"/>
      <c r="X15" s="2"/>
      <c r="Y15" s="2"/>
      <c r="Z15" s="2"/>
    </row>
    <row r="16" spans="1:26" ht="12.75" customHeight="1">
      <c r="A16" s="12"/>
      <c r="B16" s="12"/>
      <c r="C16" s="12"/>
      <c r="D16" s="12"/>
      <c r="E16" s="12"/>
      <c r="F16" s="2"/>
      <c r="G16" s="2"/>
      <c r="H16" s="2"/>
      <c r="I16" s="2"/>
      <c r="J16" s="2"/>
      <c r="K16" s="2"/>
      <c r="L16" s="2"/>
      <c r="M16" s="2"/>
      <c r="N16" s="2"/>
      <c r="O16" s="2"/>
      <c r="P16" s="2"/>
      <c r="Q16" s="2"/>
      <c r="R16" s="2"/>
      <c r="S16" s="2"/>
      <c r="T16" s="2"/>
      <c r="U16" s="2"/>
      <c r="V16" s="2"/>
      <c r="W16" s="2"/>
      <c r="X16" s="2"/>
      <c r="Y16" s="2"/>
      <c r="Z16" s="2"/>
    </row>
    <row r="17" spans="1:26" ht="12.7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2.75" customHeight="1">
      <c r="A18" s="35" t="s">
        <v>292</v>
      </c>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c r="A19" s="36" t="s">
        <v>162</v>
      </c>
      <c r="B19" s="37" t="s">
        <v>255</v>
      </c>
      <c r="C19" s="47" t="s">
        <v>164</v>
      </c>
      <c r="D19" s="48"/>
      <c r="E19" s="37" t="s">
        <v>165</v>
      </c>
      <c r="F19" s="2"/>
      <c r="G19" s="2"/>
      <c r="H19" s="2"/>
      <c r="I19" s="2"/>
      <c r="J19" s="2"/>
      <c r="K19" s="2"/>
      <c r="L19" s="2"/>
      <c r="M19" s="2"/>
      <c r="N19" s="2"/>
      <c r="O19" s="2"/>
      <c r="P19" s="2"/>
      <c r="Q19" s="2"/>
      <c r="R19" s="2"/>
      <c r="S19" s="2"/>
      <c r="T19" s="2"/>
      <c r="U19" s="2"/>
      <c r="V19" s="2"/>
      <c r="W19" s="2"/>
      <c r="X19" s="2"/>
      <c r="Y19" s="2"/>
      <c r="Z19" s="2"/>
    </row>
    <row r="20" spans="1:26" ht="12.75" customHeight="1">
      <c r="A20" s="24" t="s">
        <v>293</v>
      </c>
      <c r="B20" s="7" t="s">
        <v>294</v>
      </c>
      <c r="C20" s="25" t="s">
        <v>294</v>
      </c>
      <c r="D20" s="26"/>
      <c r="E20" s="8" t="str">
        <f t="shared" ref="E20:E23" si="2">$A20 &amp; " - " &amp; $B20</f>
        <v>C0 - Controllable in general</v>
      </c>
      <c r="F20" s="2"/>
      <c r="G20" s="2"/>
      <c r="H20" s="2"/>
      <c r="I20" s="2"/>
      <c r="J20" s="2"/>
      <c r="K20" s="2"/>
      <c r="L20" s="2"/>
      <c r="M20" s="2"/>
      <c r="N20" s="2"/>
      <c r="O20" s="2"/>
      <c r="P20" s="2"/>
      <c r="Q20" s="2"/>
      <c r="R20" s="2"/>
      <c r="S20" s="2"/>
      <c r="T20" s="2"/>
      <c r="U20" s="2"/>
      <c r="V20" s="2"/>
      <c r="W20" s="2"/>
      <c r="X20" s="2"/>
      <c r="Y20" s="2"/>
      <c r="Z20" s="2"/>
    </row>
    <row r="21" spans="1:26" ht="12.75" customHeight="1">
      <c r="A21" s="24" t="s">
        <v>295</v>
      </c>
      <c r="B21" s="7" t="s">
        <v>296</v>
      </c>
      <c r="C21" s="25" t="s">
        <v>297</v>
      </c>
      <c r="D21" s="26"/>
      <c r="E21" s="8" t="str">
        <f t="shared" si="2"/>
        <v>C1 - Simply controllable</v>
      </c>
      <c r="F21" s="2"/>
      <c r="G21" s="2"/>
      <c r="H21" s="2"/>
      <c r="I21" s="2"/>
      <c r="J21" s="2"/>
      <c r="K21" s="2"/>
      <c r="L21" s="2"/>
      <c r="M21" s="2"/>
      <c r="N21" s="2"/>
      <c r="O21" s="2"/>
      <c r="P21" s="2"/>
      <c r="Q21" s="2"/>
      <c r="R21" s="2"/>
      <c r="S21" s="2"/>
      <c r="T21" s="2"/>
      <c r="U21" s="2"/>
      <c r="V21" s="2"/>
      <c r="W21" s="2"/>
      <c r="X21" s="2"/>
      <c r="Y21" s="2"/>
      <c r="Z21" s="2"/>
    </row>
    <row r="22" spans="1:26" ht="12.75" customHeight="1">
      <c r="A22" s="24" t="s">
        <v>298</v>
      </c>
      <c r="B22" s="7" t="s">
        <v>299</v>
      </c>
      <c r="C22" s="25" t="s">
        <v>300</v>
      </c>
      <c r="D22" s="26"/>
      <c r="E22" s="8" t="str">
        <f t="shared" si="2"/>
        <v>C2 - Normally controllable</v>
      </c>
      <c r="F22" s="2"/>
      <c r="G22" s="2"/>
      <c r="H22" s="2"/>
      <c r="I22" s="2"/>
      <c r="J22" s="2"/>
      <c r="K22" s="2"/>
      <c r="L22" s="2"/>
      <c r="M22" s="2"/>
      <c r="N22" s="2"/>
      <c r="O22" s="2"/>
      <c r="P22" s="2"/>
      <c r="Q22" s="2"/>
      <c r="R22" s="2"/>
      <c r="S22" s="2"/>
      <c r="T22" s="2"/>
      <c r="U22" s="2"/>
      <c r="V22" s="2"/>
      <c r="W22" s="2"/>
      <c r="X22" s="2"/>
      <c r="Y22" s="2"/>
      <c r="Z22" s="2"/>
    </row>
    <row r="23" spans="1:26" ht="12.75" customHeight="1">
      <c r="A23" s="24" t="s">
        <v>301</v>
      </c>
      <c r="B23" s="7" t="s">
        <v>302</v>
      </c>
      <c r="C23" s="25" t="s">
        <v>303</v>
      </c>
      <c r="D23" s="26"/>
      <c r="E23" s="8" t="str">
        <f t="shared" si="2"/>
        <v>C3 - Difficult to control or uncontrollable</v>
      </c>
      <c r="F23" s="2"/>
      <c r="G23" s="2"/>
      <c r="H23" s="2"/>
      <c r="I23" s="2"/>
      <c r="J23" s="2"/>
      <c r="K23" s="2"/>
      <c r="L23" s="2"/>
      <c r="M23" s="2"/>
      <c r="N23" s="2"/>
      <c r="O23" s="2"/>
      <c r="P23" s="2"/>
      <c r="Q23" s="2"/>
      <c r="R23" s="2"/>
      <c r="S23" s="2"/>
      <c r="T23" s="2"/>
      <c r="U23" s="2"/>
      <c r="V23" s="2"/>
      <c r="W23" s="2"/>
      <c r="X23" s="2"/>
      <c r="Y23" s="2"/>
      <c r="Z23" s="2"/>
    </row>
    <row r="24" spans="1:26" ht="12.75" customHeight="1">
      <c r="A24" s="12"/>
      <c r="B24" s="12"/>
      <c r="C24" s="27"/>
      <c r="D24" s="28"/>
      <c r="E24" s="12"/>
      <c r="F24" s="2"/>
      <c r="G24" s="2"/>
      <c r="H24" s="2"/>
      <c r="I24" s="2"/>
      <c r="J24" s="2"/>
      <c r="K24" s="2"/>
      <c r="L24" s="2"/>
      <c r="M24" s="2"/>
      <c r="N24" s="2"/>
      <c r="O24" s="2"/>
      <c r="P24" s="2"/>
      <c r="Q24" s="2"/>
      <c r="R24" s="2"/>
      <c r="S24" s="2"/>
      <c r="T24" s="2"/>
      <c r="U24" s="2"/>
      <c r="V24" s="2"/>
      <c r="W24" s="2"/>
      <c r="X24" s="2"/>
      <c r="Y24" s="2"/>
      <c r="Z24" s="2"/>
    </row>
  </sheetData>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G15"/>
  <sheetViews>
    <sheetView workbookViewId="0" xr3:uid="{78B4E459-6924-5F8B-B7BA-2DD04133E49E}"/>
  </sheetViews>
  <sheetFormatPr defaultColWidth="14.42578125" defaultRowHeight="15.75" customHeight="1"/>
  <sheetData>
    <row r="2" spans="2:7">
      <c r="B2" s="59" t="s">
        <v>292</v>
      </c>
      <c r="C2" s="60" t="s">
        <v>254</v>
      </c>
      <c r="D2" s="62" t="s">
        <v>276</v>
      </c>
      <c r="E2" s="63"/>
      <c r="F2" s="63"/>
      <c r="G2" s="64"/>
    </row>
    <row r="3" spans="2:7">
      <c r="B3" s="58"/>
      <c r="C3" s="61"/>
      <c r="D3" s="50" t="s">
        <v>278</v>
      </c>
      <c r="E3" s="50" t="s">
        <v>281</v>
      </c>
      <c r="F3" s="50" t="s">
        <v>284</v>
      </c>
      <c r="G3" s="50" t="s">
        <v>288</v>
      </c>
    </row>
    <row r="4" spans="2:7">
      <c r="B4" s="56" t="s">
        <v>295</v>
      </c>
      <c r="C4" s="49" t="s">
        <v>260</v>
      </c>
      <c r="D4" s="49" t="s">
        <v>116</v>
      </c>
      <c r="E4" s="49" t="s">
        <v>116</v>
      </c>
      <c r="F4" s="49" t="s">
        <v>116</v>
      </c>
      <c r="G4" s="49" t="s">
        <v>116</v>
      </c>
    </row>
    <row r="5" spans="2:7">
      <c r="B5" s="57"/>
      <c r="C5" s="49" t="s">
        <v>264</v>
      </c>
      <c r="D5" s="49" t="s">
        <v>116</v>
      </c>
      <c r="E5" s="49" t="s">
        <v>116</v>
      </c>
      <c r="F5" s="49" t="s">
        <v>116</v>
      </c>
      <c r="G5" s="49" t="s">
        <v>116</v>
      </c>
    </row>
    <row r="6" spans="2:7">
      <c r="B6" s="57"/>
      <c r="C6" s="49" t="s">
        <v>268</v>
      </c>
      <c r="D6" s="49" t="s">
        <v>116</v>
      </c>
      <c r="E6" s="49" t="s">
        <v>116</v>
      </c>
      <c r="F6" s="49" t="s">
        <v>116</v>
      </c>
      <c r="G6" s="49" t="s">
        <v>146</v>
      </c>
    </row>
    <row r="7" spans="2:7">
      <c r="B7" s="58"/>
      <c r="C7" s="49" t="s">
        <v>272</v>
      </c>
      <c r="D7" s="49" t="s">
        <v>116</v>
      </c>
      <c r="E7" s="49" t="s">
        <v>116</v>
      </c>
      <c r="F7" s="49" t="s">
        <v>146</v>
      </c>
      <c r="G7" s="49" t="s">
        <v>156</v>
      </c>
    </row>
    <row r="8" spans="2:7">
      <c r="B8" s="56" t="s">
        <v>298</v>
      </c>
      <c r="C8" s="49" t="s">
        <v>260</v>
      </c>
      <c r="D8" s="49" t="s">
        <v>116</v>
      </c>
      <c r="E8" s="49" t="s">
        <v>116</v>
      </c>
      <c r="F8" s="49" t="s">
        <v>116</v>
      </c>
      <c r="G8" s="49" t="s">
        <v>116</v>
      </c>
    </row>
    <row r="9" spans="2:7">
      <c r="B9" s="57"/>
      <c r="C9" s="49" t="s">
        <v>264</v>
      </c>
      <c r="D9" s="49" t="s">
        <v>116</v>
      </c>
      <c r="E9" s="49" t="s">
        <v>116</v>
      </c>
      <c r="F9" s="49" t="s">
        <v>116</v>
      </c>
      <c r="G9" s="49" t="s">
        <v>146</v>
      </c>
    </row>
    <row r="10" spans="2:7">
      <c r="B10" s="57"/>
      <c r="C10" s="49" t="s">
        <v>268</v>
      </c>
      <c r="D10" s="49" t="s">
        <v>116</v>
      </c>
      <c r="E10" s="49" t="s">
        <v>116</v>
      </c>
      <c r="F10" s="49" t="s">
        <v>146</v>
      </c>
      <c r="G10" s="49" t="s">
        <v>156</v>
      </c>
    </row>
    <row r="11" spans="2:7">
      <c r="B11" s="58"/>
      <c r="C11" s="49" t="s">
        <v>272</v>
      </c>
      <c r="D11" s="49" t="s">
        <v>116</v>
      </c>
      <c r="E11" s="49" t="s">
        <v>146</v>
      </c>
      <c r="F11" s="49" t="s">
        <v>156</v>
      </c>
      <c r="G11" s="49" t="s">
        <v>304</v>
      </c>
    </row>
    <row r="12" spans="2:7">
      <c r="B12" s="56" t="s">
        <v>301</v>
      </c>
      <c r="C12" s="49" t="s">
        <v>260</v>
      </c>
      <c r="D12" s="49" t="s">
        <v>116</v>
      </c>
      <c r="E12" s="49" t="s">
        <v>116</v>
      </c>
      <c r="F12" s="49" t="s">
        <v>116</v>
      </c>
      <c r="G12" s="49" t="s">
        <v>146</v>
      </c>
    </row>
    <row r="13" spans="2:7">
      <c r="B13" s="57"/>
      <c r="C13" s="49" t="s">
        <v>264</v>
      </c>
      <c r="D13" s="49" t="s">
        <v>116</v>
      </c>
      <c r="E13" s="49" t="s">
        <v>116</v>
      </c>
      <c r="F13" s="49" t="s">
        <v>146</v>
      </c>
      <c r="G13" s="49" t="s">
        <v>156</v>
      </c>
    </row>
    <row r="14" spans="2:7">
      <c r="B14" s="57"/>
      <c r="C14" s="49" t="s">
        <v>268</v>
      </c>
      <c r="D14" s="49" t="s">
        <v>116</v>
      </c>
      <c r="E14" s="49" t="s">
        <v>146</v>
      </c>
      <c r="F14" s="49" t="s">
        <v>156</v>
      </c>
      <c r="G14" s="49" t="s">
        <v>304</v>
      </c>
    </row>
    <row r="15" spans="2:7">
      <c r="B15" s="58"/>
      <c r="C15" s="49" t="s">
        <v>272</v>
      </c>
      <c r="D15" s="49" t="s">
        <v>116</v>
      </c>
      <c r="E15" s="49" t="s">
        <v>156</v>
      </c>
      <c r="F15" s="49" t="s">
        <v>304</v>
      </c>
      <c r="G15" s="49" t="s">
        <v>305</v>
      </c>
    </row>
  </sheetData>
  <mergeCells count="6">
    <mergeCell ref="B12:B15"/>
    <mergeCell ref="B2:B3"/>
    <mergeCell ref="C2:C3"/>
    <mergeCell ref="D2:G2"/>
    <mergeCell ref="B4:B7"/>
    <mergeCell ref="B8:B11"/>
  </mergeCells>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Rangarajan Ramanujam</cp:lastModifiedBy>
  <cp:revision/>
  <dcterms:created xsi:type="dcterms:W3CDTF">2019-03-03T03:28:37Z</dcterms:created>
  <dcterms:modified xsi:type="dcterms:W3CDTF">2019-03-03T19:17:47Z</dcterms:modified>
  <cp:category/>
  <cp:contentStatus/>
</cp:coreProperties>
</file>