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SPY_1" localSheetId="0">Sheet1!$A$1:$G$253</definedName>
    <definedName name="VXUS" localSheetId="0">Sheet1!$H$1:$N$253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3" i="1"/>
  <c r="R4" i="1" l="1"/>
  <c r="R5" i="1"/>
  <c r="R3" i="1"/>
  <c r="Q4" i="1"/>
  <c r="Q5" i="1"/>
  <c r="Q3" i="1"/>
  <c r="D3" i="1"/>
  <c r="O4" i="1"/>
  <c r="O7" i="1"/>
  <c r="O10" i="1"/>
  <c r="O18" i="1"/>
  <c r="O19" i="1"/>
  <c r="O5" i="1"/>
  <c r="O6" i="1"/>
  <c r="O8" i="1"/>
  <c r="O9" i="1"/>
  <c r="O11" i="1"/>
  <c r="O12" i="1"/>
  <c r="O13" i="1"/>
  <c r="O14" i="1"/>
  <c r="O15" i="1"/>
  <c r="O16" i="1"/>
  <c r="O17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3" i="1"/>
  <c r="K5" i="1"/>
  <c r="L5" i="1"/>
  <c r="L6" i="1" s="1"/>
  <c r="L4" i="1"/>
  <c r="K4" i="1"/>
  <c r="K3" i="1"/>
  <c r="I5" i="1"/>
  <c r="J4" i="1"/>
  <c r="I4" i="1"/>
  <c r="J3" i="1"/>
  <c r="I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E3" i="1"/>
  <c r="K6" i="1" l="1"/>
  <c r="L7" i="1"/>
  <c r="K7" i="1" l="1"/>
  <c r="L8" i="1"/>
  <c r="K8" i="1" l="1"/>
  <c r="L9" i="1"/>
  <c r="L10" i="1" l="1"/>
  <c r="K9" i="1"/>
  <c r="K10" i="1" l="1"/>
  <c r="L11" i="1"/>
  <c r="K11" i="1" l="1"/>
  <c r="L12" i="1"/>
  <c r="L13" i="1" l="1"/>
  <c r="K12" i="1"/>
  <c r="K13" i="1" l="1"/>
  <c r="L14" i="1"/>
  <c r="K14" i="1" l="1"/>
  <c r="L15" i="1"/>
  <c r="K15" i="1" l="1"/>
  <c r="L16" i="1"/>
  <c r="K16" i="1" l="1"/>
  <c r="L17" i="1"/>
  <c r="K17" i="1" l="1"/>
  <c r="L18" i="1"/>
  <c r="L19" i="1" l="1"/>
  <c r="K18" i="1"/>
  <c r="K19" i="1" l="1"/>
</calcChain>
</file>

<file path=xl/connections.xml><?xml version="1.0" encoding="utf-8"?>
<connections xmlns="http://schemas.openxmlformats.org/spreadsheetml/2006/main">
  <connection id="1" name="SPY" type="6" refreshedVersion="6" background="1" saveData="1">
    <textPr codePage="850" sourceFile="C:\Users\range\Downloads\SPY.csv" comma="1">
      <textFields count="7">
        <textField/>
        <textField/>
        <textField/>
        <textField/>
        <textField/>
        <textField/>
        <textField/>
      </textFields>
    </textPr>
  </connection>
  <connection id="2" name="VXUS" type="6" refreshedVersion="6" background="1" saveData="1">
    <textPr codePage="850" sourceFile="C:\Users\range\Downloads\VXU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<sst xmlns="http://schemas.openxmlformats.org/spreadsheetml/2006/main" count="23" uniqueCount="19">
  <si>
    <t>Date</t>
  </si>
  <si>
    <t>SPY</t>
  </si>
  <si>
    <t>VXUS</t>
  </si>
  <si>
    <t xml:space="preserve">DAILY RETURNS SPY </t>
  </si>
  <si>
    <t>DAILY RETURNS VXUS</t>
  </si>
  <si>
    <t>MEAN</t>
  </si>
  <si>
    <t>STD DEV</t>
  </si>
  <si>
    <t>COVARIANCE</t>
  </si>
  <si>
    <t>RISK FREE RATE</t>
  </si>
  <si>
    <t>SUMMARY STATISTICS</t>
  </si>
  <si>
    <t>PORTFOLIO WEIGHTS</t>
  </si>
  <si>
    <t>PORTFOLIO STATISTICS</t>
  </si>
  <si>
    <t>Return</t>
  </si>
  <si>
    <t>Std dev</t>
  </si>
  <si>
    <t>Sharpe ratio</t>
  </si>
  <si>
    <t>CAPITAL ASSET ALLOCATION</t>
  </si>
  <si>
    <t>WEIGHT</t>
  </si>
  <si>
    <t>RETURN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</si>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</sst>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horizontal="left"/>
    </xf>
    <xf numFmtId="2" fontId="4" fillId="0" borderId="0" xfId="0" applyNumberFormat="1" applyFont="1"/>
    <xf numFmtId="0" fontId="3" fillId="3" borderId="0" xfId="3" applyNumberFormat="1" applyAlignment="1">
      <alignment horizontal="center" vertical="center"/>
    </xf>
    <xf numFmtId="0" fontId="1" fillId="4" borderId="0" xfId="4" applyNumberFormat="1" applyAlignment="1">
      <alignment horizontal="center"/>
    </xf>
    <xf numFmtId="16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0" xfId="2" applyNumberFormat="1" applyAlignment="1">
      <alignment horizontal="center"/>
    </xf>
    <xf numFmtId="9" fontId="0" fillId="0" borderId="0" xfId="1" applyNumberFormat="1" applyFont="1"/>
    <xf numFmtId="9" fontId="4" fillId="0" borderId="0" xfId="1" applyNumberFormat="1" applyFont="1"/>
    <xf numFmtId="164" fontId="0" fillId="5" borderId="0" xfId="0" applyNumberFormat="1" applyFill="1"/>
    <xf numFmtId="164" fontId="0" fillId="5" borderId="0" xfId="1" applyNumberFormat="1" applyFont="1" applyFill="1"/>
  </cellXfs>
  <cellStyles count="5">
    <cellStyle name="20% - Accent1" xfId="4" builtinId="30"/>
    <cellStyle name="Good" xfId="2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EFFICIENT FRONTIER and</a:t>
            </a:r>
          </a:p>
          <a:p>
            <a:pPr>
              <a:defRPr/>
            </a:pPr>
            <a:r>
              <a:rPr lang="it-IT"/>
              <a:t> CAL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093963254593175"/>
          <c:y val="0.21662162162162163"/>
          <c:w val="0.74653132488873675"/>
          <c:h val="0.6329130311413776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Sheet1!$N$3:$N$19</c:f>
              <c:numCache>
                <c:formatCode>0.000%</c:formatCode>
                <c:ptCount val="17"/>
                <c:pt idx="0">
                  <c:v>7.5581753161119329E-3</c:v>
                </c:pt>
                <c:pt idx="1">
                  <c:v>7.3581834744993573E-3</c:v>
                </c:pt>
                <c:pt idx="2">
                  <c:v>7.1893960882213493E-3</c:v>
                </c:pt>
                <c:pt idx="3">
                  <c:v>7.0540534670425238E-3</c:v>
                </c:pt>
                <c:pt idx="4">
                  <c:v>6.9541086166439846E-3</c:v>
                </c:pt>
                <c:pt idx="5">
                  <c:v>6.8911018800983355E-3</c:v>
                </c:pt>
                <c:pt idx="6">
                  <c:v>6.8660502274111536E-3</c:v>
                </c:pt>
                <c:pt idx="7">
                  <c:v>6.8793683185591923E-3</c:v>
                </c:pt>
                <c:pt idx="8">
                  <c:v>6.9308349665162527E-3</c:v>
                </c:pt>
                <c:pt idx="9">
                  <c:v>7.0196111243713494E-3</c:v>
                </c:pt>
                <c:pt idx="10">
                  <c:v>7.1443060877412643E-3</c:v>
                </c:pt>
                <c:pt idx="11">
                  <c:v>7.3030802232277999E-3</c:v>
                </c:pt>
                <c:pt idx="12">
                  <c:v>7.4937676873579676E-3</c:v>
                </c:pt>
                <c:pt idx="13">
                  <c:v>7.714002183750338E-3</c:v>
                </c:pt>
                <c:pt idx="14">
                  <c:v>7.9613320093653208E-3</c:v>
                </c:pt>
                <c:pt idx="15">
                  <c:v>8.2333156850329693E-3</c:v>
                </c:pt>
                <c:pt idx="16">
                  <c:v>8.5275945675847096E-3</c:v>
                </c:pt>
              </c:numCache>
            </c:numRef>
          </c:xVal>
          <c:yVal>
            <c:numRef>
              <c:f>Sheet1!$M$3:$M$19</c:f>
              <c:numCache>
                <c:formatCode>0.000%</c:formatCode>
                <c:ptCount val="17"/>
                <c:pt idx="0">
                  <c:v>1.0432370538138508E-3</c:v>
                </c:pt>
                <c:pt idx="1">
                  <c:v>9.9435677589785297E-4</c:v>
                </c:pt>
                <c:pt idx="2">
                  <c:v>9.4547649798185562E-4</c:v>
                </c:pt>
                <c:pt idx="3">
                  <c:v>8.9659622006585784E-4</c:v>
                </c:pt>
                <c:pt idx="4">
                  <c:v>8.4771594214986027E-4</c:v>
                </c:pt>
                <c:pt idx="5">
                  <c:v>7.988356642338627E-4</c:v>
                </c:pt>
                <c:pt idx="6">
                  <c:v>7.4995538631786492E-4</c:v>
                </c:pt>
                <c:pt idx="7">
                  <c:v>7.0107510840186735E-4</c:v>
                </c:pt>
                <c:pt idx="8">
                  <c:v>6.5219483048586967E-4</c:v>
                </c:pt>
                <c:pt idx="9">
                  <c:v>6.0331455256987211E-4</c:v>
                </c:pt>
                <c:pt idx="10">
                  <c:v>5.5443427465387443E-4</c:v>
                </c:pt>
                <c:pt idx="11">
                  <c:v>5.0555399673787686E-4</c:v>
                </c:pt>
                <c:pt idx="12">
                  <c:v>4.5667371882187924E-4</c:v>
                </c:pt>
                <c:pt idx="13">
                  <c:v>4.0779344090588151E-4</c:v>
                </c:pt>
                <c:pt idx="14">
                  <c:v>3.5891316298988405E-4</c:v>
                </c:pt>
                <c:pt idx="15">
                  <c:v>3.1003288507388632E-4</c:v>
                </c:pt>
                <c:pt idx="16">
                  <c:v>2.6115260715788865E-4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C206-4957-853E-5C476045CB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Sheet1!$R$3:$R$5</c:f>
              <c:numCache>
                <c:formatCode>0.000%</c:formatCode>
                <c:ptCount val="3"/>
                <c:pt idx="0">
                  <c:v>0</c:v>
                </c:pt>
                <c:pt idx="1">
                  <c:v>7.3581834744993573E-3</c:v>
                </c:pt>
                <c:pt idx="2">
                  <c:v>1.4378792176442699E-2</c:v>
                </c:pt>
              </c:numCache>
            </c:numRef>
          </c:xVal>
          <c:yVal>
            <c:numRef>
              <c:f>Sheet1!$Q$3:$Q$5</c:f>
              <c:numCache>
                <c:formatCode>0.000%</c:formatCode>
                <c:ptCount val="3"/>
                <c:pt idx="0">
                  <c:v>7.9365079365079365E-5</c:v>
                </c:pt>
                <c:pt idx="1">
                  <c:v>9.9435677589785297E-4</c:v>
                </c:pt>
                <c:pt idx="2">
                  <c:v>1.8909529959637112E-3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C206-4957-853E-5C476045C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950880"/>
        <c:axId val="852720952"/>
      </c:scatterChart>
      <c:valAx>
        <c:axId val="7649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STD</a:t>
                </a:r>
                <a:r>
                  <a:rPr lang="it-IT" baseline="0"/>
                  <a:t> DEV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2720952"/>
        <c:crosses val="autoZero"/>
        <c:crossBetween val="midCat"/>
      </c:valAx>
      <c:valAx>
        <c:axId val="85272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495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20</xdr:row>
      <xdr:rowOff>7620</xdr:rowOff>
    </xdr:from>
    <xdr:to>
      <xdr:col>12</xdr:col>
      <xdr:colOff>83820</xdr:colOff>
      <xdr:row>35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VXU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P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workbookViewId="0">
      <selection activeCell="K10" sqref="K10"/>
    </sheetView>
  </sheetViews>
  <sheetFormatPr defaultRowHeight="14.4" x14ac:dyDescent="0.3"/>
  <cols>
    <col min="1" max="1" width="10.5546875" style="4" bestFit="1" customWidth="1"/>
    <col min="2" max="2" width="7.44140625" style="3" customWidth="1"/>
    <col min="3" max="3" width="10" style="3" bestFit="1" customWidth="1"/>
    <col min="4" max="4" width="18" style="6" customWidth="1"/>
    <col min="5" max="5" width="18.109375" style="6" customWidth="1"/>
    <col min="6" max="6" width="8.44140625" style="4" bestFit="1" customWidth="1"/>
    <col min="7" max="7" width="10" style="4" customWidth="1"/>
    <col min="8" max="8" width="14.6640625" style="7" customWidth="1"/>
    <col min="9" max="13" width="10" style="4" bestFit="1" customWidth="1"/>
    <col min="14" max="14" width="9" style="4" bestFit="1" customWidth="1"/>
    <col min="15" max="15" width="11.33203125" style="4" customWidth="1"/>
    <col min="16" max="16" width="9.88671875" style="4" bestFit="1" customWidth="1"/>
    <col min="17" max="17" width="12" style="4" bestFit="1" customWidth="1"/>
    <col min="18" max="16384" width="8.88671875" style="4"/>
  </cols>
  <sheetData>
    <row r="1" spans="1:18" x14ac:dyDescent="0.3">
      <c r="A1" s="1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2"/>
      <c r="I1" s="12" t="s">
        <v>9</v>
      </c>
      <c r="J1" s="12"/>
      <c r="K1" s="12" t="s">
        <v>10</v>
      </c>
      <c r="L1" s="12"/>
      <c r="M1" s="11" t="s">
        <v>11</v>
      </c>
      <c r="N1" s="11"/>
      <c r="O1" s="11"/>
      <c r="P1" s="16" t="s">
        <v>15</v>
      </c>
      <c r="Q1" s="16"/>
      <c r="R1" s="16"/>
    </row>
    <row r="2" spans="1:18" x14ac:dyDescent="0.3">
      <c r="A2" s="1">
        <v>45112</v>
      </c>
      <c r="B2" s="3">
        <v>443.13000499999998</v>
      </c>
      <c r="C2" s="3">
        <v>55.77</v>
      </c>
      <c r="F2" s="2"/>
      <c r="H2" s="8"/>
      <c r="I2" s="10" t="s">
        <v>1</v>
      </c>
      <c r="J2" s="10" t="s">
        <v>2</v>
      </c>
      <c r="K2" s="10" t="s">
        <v>1</v>
      </c>
      <c r="L2" s="10" t="s">
        <v>2</v>
      </c>
      <c r="M2" s="10" t="s">
        <v>12</v>
      </c>
      <c r="N2" s="10" t="s">
        <v>13</v>
      </c>
      <c r="O2" s="10" t="s">
        <v>14</v>
      </c>
      <c r="P2" s="18" t="s">
        <v>16</v>
      </c>
      <c r="Q2" s="10" t="s">
        <v>17</v>
      </c>
      <c r="R2" s="10" t="s">
        <v>18</v>
      </c>
    </row>
    <row r="3" spans="1:18" x14ac:dyDescent="0.3">
      <c r="A3" s="1">
        <v>45113</v>
      </c>
      <c r="B3" s="3">
        <v>439.66000400000001</v>
      </c>
      <c r="C3" s="3">
        <v>54.77</v>
      </c>
      <c r="D3" s="5">
        <f>(B3/B2)-1</f>
        <v>-7.8306613428263949E-3</v>
      </c>
      <c r="E3" s="5">
        <f>(C3/C2)-1</f>
        <v>-1.7930787161556383E-2</v>
      </c>
      <c r="F3" s="2"/>
      <c r="H3" s="9" t="s">
        <v>5</v>
      </c>
      <c r="I3" s="13">
        <f>AVERAGE(D3:D253)</f>
        <v>8.9659622006585784E-4</v>
      </c>
      <c r="J3" s="13">
        <f>AVERAGE(E3:E253)</f>
        <v>4.0779344090588156E-4</v>
      </c>
      <c r="K3" s="14">
        <f>1-L3</f>
        <v>1.3</v>
      </c>
      <c r="L3" s="14">
        <v>-0.3</v>
      </c>
      <c r="M3" s="19">
        <f>(K3*$I$3)+(L3*$J$3)</f>
        <v>1.0432370538138508E-3</v>
      </c>
      <c r="N3" s="20">
        <f>((K3^2*$I$4^2)+(L3^2*$J$4^2)+(2*K3*L3*$I$5))^(1/2)</f>
        <v>7.5581753161119329E-3</v>
      </c>
      <c r="O3" s="19">
        <f>(M3-$I$6)/N3</f>
        <v>0.12752707288941337</v>
      </c>
      <c r="P3" s="17">
        <v>0</v>
      </c>
      <c r="Q3" s="15">
        <f>(P3*M3)+((1-P3)*I6)</f>
        <v>7.9365079365079365E-5</v>
      </c>
      <c r="R3" s="15">
        <f>P3*N3</f>
        <v>0</v>
      </c>
    </row>
    <row r="4" spans="1:18" x14ac:dyDescent="0.3">
      <c r="A4" s="1">
        <v>45114</v>
      </c>
      <c r="B4" s="3">
        <v>438.54998799999998</v>
      </c>
      <c r="C4" s="3">
        <v>55.299999</v>
      </c>
      <c r="D4" s="5">
        <f t="shared" ref="D4:D67" si="0">(B4/B3)-1</f>
        <v>-2.5247145291843465E-3</v>
      </c>
      <c r="E4" s="5">
        <f t="shared" ref="E4:E67" si="1">(C4/C3)-1</f>
        <v>9.6768121234251936E-3</v>
      </c>
      <c r="F4" s="2"/>
      <c r="H4" s="9" t="s">
        <v>6</v>
      </c>
      <c r="I4" s="13">
        <f>_xlfn.STDEV.P(D3:D253)</f>
        <v>7.0540534670425238E-3</v>
      </c>
      <c r="J4" s="13">
        <f>_xlfn.STDEV.P(E3:E253)</f>
        <v>7.7140021837503389E-3</v>
      </c>
      <c r="K4" s="14">
        <f>1-L4</f>
        <v>1.2</v>
      </c>
      <c r="L4" s="14">
        <f>L3+10%</f>
        <v>-0.19999999999999998</v>
      </c>
      <c r="M4" s="13">
        <f t="shared" ref="M4:M19" si="2">(K4*$I$3)+(L4*$J$3)</f>
        <v>9.9435677589785297E-4</v>
      </c>
      <c r="N4" s="15">
        <f t="shared" ref="N4:N19" si="3">((K4^2*$I$4^2)+(L4^2*$J$4^2)+(2*K4*L4*$I$5))^(1/2)</f>
        <v>7.3581834744993573E-3</v>
      </c>
      <c r="O4" s="13">
        <f t="shared" ref="O4:O18" si="4">(M4-$I$6)/N4</f>
        <v>0.12435021492788051</v>
      </c>
      <c r="P4" s="17">
        <v>1</v>
      </c>
      <c r="Q4" s="15">
        <f t="shared" ref="Q4:Q5" si="5">(P4*M4)+((1-P4)*I7)</f>
        <v>9.9435677589785297E-4</v>
      </c>
      <c r="R4" s="15">
        <f t="shared" ref="R4:R5" si="6">P4*N4</f>
        <v>7.3581834744993573E-3</v>
      </c>
    </row>
    <row r="5" spans="1:18" x14ac:dyDescent="0.3">
      <c r="A5" s="1">
        <v>45117</v>
      </c>
      <c r="B5" s="3">
        <v>439.66000400000001</v>
      </c>
      <c r="C5" s="3">
        <v>55.389999000000003</v>
      </c>
      <c r="D5" s="5">
        <f t="shared" si="0"/>
        <v>2.5311048463647623E-3</v>
      </c>
      <c r="E5" s="5">
        <f t="shared" si="1"/>
        <v>1.6274864670431377E-3</v>
      </c>
      <c r="F5" s="2"/>
      <c r="H5" s="9" t="s">
        <v>7</v>
      </c>
      <c r="I5" s="13">
        <f>_xlfn.COVARIANCE.P(D3:D253,E3:E253)</f>
        <v>4.1440196662768857E-5</v>
      </c>
      <c r="J5" s="13"/>
      <c r="K5" s="14">
        <f t="shared" ref="K5:K23" si="7">1-L5</f>
        <v>1.1000000000000001</v>
      </c>
      <c r="L5" s="14">
        <f t="shared" ref="L5:L23" si="8">L4+10%</f>
        <v>-9.9999999999999978E-2</v>
      </c>
      <c r="M5" s="13">
        <f t="shared" si="2"/>
        <v>9.4547649798185562E-4</v>
      </c>
      <c r="N5" s="15">
        <f t="shared" si="3"/>
        <v>7.1893960882213493E-3</v>
      </c>
      <c r="O5" s="13">
        <f t="shared" si="4"/>
        <v>0.12047067764645188</v>
      </c>
      <c r="P5" s="17">
        <v>2</v>
      </c>
      <c r="Q5" s="15">
        <f t="shared" si="5"/>
        <v>1.8909529959637112E-3</v>
      </c>
      <c r="R5" s="15">
        <f t="shared" si="6"/>
        <v>1.4378792176442699E-2</v>
      </c>
    </row>
    <row r="6" spans="1:18" x14ac:dyDescent="0.3">
      <c r="A6" s="1">
        <v>45118</v>
      </c>
      <c r="B6" s="3">
        <v>442.459991</v>
      </c>
      <c r="C6" s="3">
        <v>55.93</v>
      </c>
      <c r="D6" s="5">
        <f t="shared" si="0"/>
        <v>6.3685278954781488E-3</v>
      </c>
      <c r="E6" s="5">
        <f t="shared" si="1"/>
        <v>9.7490704052909383E-3</v>
      </c>
      <c r="F6" s="2"/>
      <c r="H6" s="9" t="s">
        <v>8</v>
      </c>
      <c r="I6" s="13">
        <v>7.9365079365079365E-5</v>
      </c>
      <c r="J6" s="13"/>
      <c r="K6" s="14">
        <f t="shared" si="7"/>
        <v>1</v>
      </c>
      <c r="L6" s="14">
        <f t="shared" si="8"/>
        <v>0</v>
      </c>
      <c r="M6" s="13">
        <f t="shared" si="2"/>
        <v>8.9659622006585784E-4</v>
      </c>
      <c r="N6" s="15">
        <f t="shared" si="3"/>
        <v>7.0540534670425238E-3</v>
      </c>
      <c r="O6" s="13">
        <f t="shared" si="4"/>
        <v>0.11585270008499242</v>
      </c>
    </row>
    <row r="7" spans="1:18" x14ac:dyDescent="0.3">
      <c r="A7" s="1">
        <v>45119</v>
      </c>
      <c r="B7" s="3">
        <v>446.01998900000001</v>
      </c>
      <c r="C7" s="3">
        <v>56.970001000000003</v>
      </c>
      <c r="D7" s="5">
        <f t="shared" si="0"/>
        <v>8.0459206988503507E-3</v>
      </c>
      <c r="E7" s="5">
        <f t="shared" si="1"/>
        <v>1.8594689790810026E-2</v>
      </c>
      <c r="F7" s="2"/>
      <c r="H7" s="8"/>
      <c r="K7" s="14">
        <f t="shared" si="7"/>
        <v>0.9</v>
      </c>
      <c r="L7" s="14">
        <f t="shared" si="8"/>
        <v>0.1</v>
      </c>
      <c r="M7" s="13">
        <f t="shared" si="2"/>
        <v>8.4771594214986027E-4</v>
      </c>
      <c r="N7" s="15">
        <f t="shared" si="3"/>
        <v>6.9541086166439846E-3</v>
      </c>
      <c r="O7" s="13">
        <f t="shared" si="4"/>
        <v>0.1104887635700437</v>
      </c>
    </row>
    <row r="8" spans="1:18" x14ac:dyDescent="0.3">
      <c r="A8" s="1">
        <v>45120</v>
      </c>
      <c r="B8" s="3">
        <v>449.55999800000001</v>
      </c>
      <c r="C8" s="3">
        <v>57.779998999999997</v>
      </c>
      <c r="D8" s="5">
        <f t="shared" si="0"/>
        <v>7.9368841919773558E-3</v>
      </c>
      <c r="E8" s="5">
        <f t="shared" si="1"/>
        <v>1.4217974122907151E-2</v>
      </c>
      <c r="F8" s="2"/>
      <c r="H8" s="8"/>
      <c r="K8" s="14">
        <f t="shared" si="7"/>
        <v>0.8</v>
      </c>
      <c r="L8" s="14">
        <f t="shared" si="8"/>
        <v>0.2</v>
      </c>
      <c r="M8" s="13">
        <f t="shared" si="2"/>
        <v>7.988356642338627E-4</v>
      </c>
      <c r="N8" s="15">
        <f t="shared" si="3"/>
        <v>6.8911018800983355E-3</v>
      </c>
      <c r="O8" s="13">
        <f t="shared" si="4"/>
        <v>0.10440573908022334</v>
      </c>
    </row>
    <row r="9" spans="1:18" x14ac:dyDescent="0.3">
      <c r="A9" s="1">
        <v>45121</v>
      </c>
      <c r="B9" s="3">
        <v>449.27999899999998</v>
      </c>
      <c r="C9" s="3">
        <v>57.459999000000003</v>
      </c>
      <c r="D9" s="5">
        <f t="shared" si="0"/>
        <v>-6.228289911150986E-4</v>
      </c>
      <c r="E9" s="5">
        <f t="shared" si="1"/>
        <v>-5.5382486247532725E-3</v>
      </c>
      <c r="F9" s="2"/>
      <c r="H9" s="8"/>
      <c r="K9" s="14">
        <f t="shared" si="7"/>
        <v>0.7</v>
      </c>
      <c r="L9" s="14">
        <f t="shared" si="8"/>
        <v>0.30000000000000004</v>
      </c>
      <c r="M9" s="13">
        <f t="shared" si="2"/>
        <v>7.4995538631786492E-4</v>
      </c>
      <c r="N9" s="15">
        <f t="shared" si="3"/>
        <v>6.8660502274111536E-3</v>
      </c>
      <c r="O9" s="13">
        <f t="shared" si="4"/>
        <v>9.7667550446340359E-2</v>
      </c>
    </row>
    <row r="10" spans="1:18" x14ac:dyDescent="0.3">
      <c r="A10" s="1">
        <v>45124</v>
      </c>
      <c r="B10" s="3">
        <v>450.83999599999999</v>
      </c>
      <c r="C10" s="3">
        <v>57.490001999999997</v>
      </c>
      <c r="D10" s="5">
        <f t="shared" si="0"/>
        <v>3.472215552600133E-3</v>
      </c>
      <c r="E10" s="5">
        <f t="shared" si="1"/>
        <v>5.2215455137738509E-4</v>
      </c>
      <c r="F10" s="2"/>
      <c r="H10" s="8"/>
      <c r="K10" s="14">
        <f t="shared" si="7"/>
        <v>0.6</v>
      </c>
      <c r="L10" s="14">
        <f t="shared" si="8"/>
        <v>0.4</v>
      </c>
      <c r="M10" s="13">
        <f t="shared" si="2"/>
        <v>7.0107510840186735E-4</v>
      </c>
      <c r="N10" s="15">
        <f t="shared" si="3"/>
        <v>6.8793683185591923E-3</v>
      </c>
      <c r="O10" s="13">
        <f t="shared" si="4"/>
        <v>9.037312733489436E-2</v>
      </c>
    </row>
    <row r="11" spans="1:18" x14ac:dyDescent="0.3">
      <c r="A11" s="1">
        <v>45125</v>
      </c>
      <c r="B11" s="3">
        <v>454.19000199999999</v>
      </c>
      <c r="C11" s="3">
        <v>57.66</v>
      </c>
      <c r="D11" s="5">
        <f t="shared" si="0"/>
        <v>7.4305874139879435E-3</v>
      </c>
      <c r="E11" s="5">
        <f t="shared" si="1"/>
        <v>2.957001114732849E-3</v>
      </c>
      <c r="F11" s="2"/>
      <c r="H11" s="8"/>
      <c r="K11" s="14">
        <f t="shared" si="7"/>
        <v>0.5</v>
      </c>
      <c r="L11" s="14">
        <f t="shared" si="8"/>
        <v>0.5</v>
      </c>
      <c r="M11" s="13">
        <f t="shared" si="2"/>
        <v>6.5219483048586967E-4</v>
      </c>
      <c r="N11" s="15">
        <f t="shared" si="3"/>
        <v>6.9308349665162527E-3</v>
      </c>
      <c r="O11" s="13">
        <f t="shared" si="4"/>
        <v>8.2649457661047171E-2</v>
      </c>
    </row>
    <row r="12" spans="1:18" x14ac:dyDescent="0.3">
      <c r="A12" s="1">
        <v>45126</v>
      </c>
      <c r="B12" s="3">
        <v>455.20001200000002</v>
      </c>
      <c r="C12" s="3">
        <v>57.630001</v>
      </c>
      <c r="D12" s="5">
        <f t="shared" si="0"/>
        <v>2.2237609712949524E-3</v>
      </c>
      <c r="E12" s="5">
        <f t="shared" si="1"/>
        <v>-5.2027402011789459E-4</v>
      </c>
      <c r="F12" s="2"/>
      <c r="H12" s="8"/>
      <c r="K12" s="14">
        <f t="shared" si="7"/>
        <v>0.4</v>
      </c>
      <c r="L12" s="14">
        <f t="shared" si="8"/>
        <v>0.6</v>
      </c>
      <c r="M12" s="13">
        <f t="shared" si="2"/>
        <v>6.0331455256987211E-4</v>
      </c>
      <c r="N12" s="15">
        <f t="shared" si="3"/>
        <v>7.0196111243713494E-3</v>
      </c>
      <c r="O12" s="13">
        <f t="shared" si="4"/>
        <v>7.4640811851484967E-2</v>
      </c>
    </row>
    <row r="13" spans="1:18" x14ac:dyDescent="0.3">
      <c r="A13" s="1">
        <v>45127</v>
      </c>
      <c r="B13" s="3">
        <v>452.17999300000002</v>
      </c>
      <c r="C13" s="3">
        <v>57.299999</v>
      </c>
      <c r="D13" s="5">
        <f t="shared" si="0"/>
        <v>-6.6344879621839103E-3</v>
      </c>
      <c r="E13" s="5">
        <f t="shared" si="1"/>
        <v>-5.7262188838067551E-3</v>
      </c>
      <c r="F13" s="2"/>
      <c r="H13" s="8"/>
      <c r="K13" s="14">
        <f t="shared" si="7"/>
        <v>0.30000000000000004</v>
      </c>
      <c r="L13" s="14">
        <f t="shared" si="8"/>
        <v>0.7</v>
      </c>
      <c r="M13" s="13">
        <f t="shared" si="2"/>
        <v>5.5443427465387443E-4</v>
      </c>
      <c r="N13" s="15">
        <f t="shared" si="3"/>
        <v>7.1443060877412643E-3</v>
      </c>
      <c r="O13" s="13">
        <f t="shared" si="4"/>
        <v>6.6496198434716339E-2</v>
      </c>
    </row>
    <row r="14" spans="1:18" x14ac:dyDescent="0.3">
      <c r="A14" s="1">
        <v>45128</v>
      </c>
      <c r="B14" s="3">
        <v>452.17999300000002</v>
      </c>
      <c r="C14" s="3">
        <v>57.389999000000003</v>
      </c>
      <c r="D14" s="5">
        <f t="shared" si="0"/>
        <v>0</v>
      </c>
      <c r="E14" s="5">
        <f t="shared" si="1"/>
        <v>1.570680655683887E-3</v>
      </c>
      <c r="F14" s="2"/>
      <c r="H14" s="8"/>
      <c r="K14" s="14">
        <f t="shared" si="7"/>
        <v>0.20000000000000007</v>
      </c>
      <c r="L14" s="14">
        <f t="shared" si="8"/>
        <v>0.79999999999999993</v>
      </c>
      <c r="M14" s="13">
        <f t="shared" si="2"/>
        <v>5.0555399673787686E-4</v>
      </c>
      <c r="N14" s="15">
        <f t="shared" si="3"/>
        <v>7.3030802232277999E-3</v>
      </c>
      <c r="O14" s="13">
        <f t="shared" si="4"/>
        <v>5.835741965661051E-2</v>
      </c>
    </row>
    <row r="15" spans="1:18" x14ac:dyDescent="0.3">
      <c r="A15" s="1">
        <v>45131</v>
      </c>
      <c r="B15" s="3">
        <v>454.20001200000002</v>
      </c>
      <c r="C15" s="3">
        <v>57.509998000000003</v>
      </c>
      <c r="D15" s="5">
        <f t="shared" si="0"/>
        <v>4.4672896441042553E-3</v>
      </c>
      <c r="E15" s="5">
        <f t="shared" si="1"/>
        <v>2.0909392244456981E-3</v>
      </c>
      <c r="F15" s="2"/>
      <c r="H15" s="8"/>
      <c r="K15" s="14">
        <f t="shared" si="7"/>
        <v>0.10000000000000009</v>
      </c>
      <c r="L15" s="14">
        <f t="shared" si="8"/>
        <v>0.89999999999999991</v>
      </c>
      <c r="M15" s="13">
        <f t="shared" si="2"/>
        <v>4.5667371882187924E-4</v>
      </c>
      <c r="N15" s="15">
        <f t="shared" si="3"/>
        <v>7.4937676873579676E-3</v>
      </c>
      <c r="O15" s="13">
        <f t="shared" si="4"/>
        <v>5.0349657902168742E-2</v>
      </c>
    </row>
    <row r="16" spans="1:18" x14ac:dyDescent="0.3">
      <c r="A16" s="1">
        <v>45132</v>
      </c>
      <c r="B16" s="3">
        <v>455.44000199999999</v>
      </c>
      <c r="C16" s="3">
        <v>57.73</v>
      </c>
      <c r="D16" s="5">
        <f t="shared" si="0"/>
        <v>2.7300527680302888E-3</v>
      </c>
      <c r="E16" s="5">
        <f t="shared" si="1"/>
        <v>3.825456575393904E-3</v>
      </c>
      <c r="F16" s="2"/>
      <c r="H16" s="8"/>
      <c r="K16" s="14">
        <f t="shared" si="7"/>
        <v>0</v>
      </c>
      <c r="L16" s="14">
        <f t="shared" si="8"/>
        <v>0.99999999999999989</v>
      </c>
      <c r="M16" s="13">
        <f t="shared" si="2"/>
        <v>4.0779344090588151E-4</v>
      </c>
      <c r="N16" s="15">
        <f t="shared" si="3"/>
        <v>7.714002183750338E-3</v>
      </c>
      <c r="O16" s="13">
        <f t="shared" si="4"/>
        <v>4.2575611688656437E-2</v>
      </c>
    </row>
    <row r="17" spans="1:15" x14ac:dyDescent="0.3">
      <c r="A17" s="1">
        <v>45133</v>
      </c>
      <c r="B17" s="3">
        <v>455.51001000000002</v>
      </c>
      <c r="C17" s="3">
        <v>57.919998</v>
      </c>
      <c r="D17" s="5">
        <f t="shared" si="0"/>
        <v>1.53715088030415E-4</v>
      </c>
      <c r="E17" s="5">
        <f t="shared" si="1"/>
        <v>3.2911484496795929E-3</v>
      </c>
      <c r="F17" s="2"/>
      <c r="H17" s="8"/>
      <c r="K17" s="14">
        <f t="shared" si="7"/>
        <v>-9.9999999999999867E-2</v>
      </c>
      <c r="L17" s="14">
        <f t="shared" si="8"/>
        <v>1.0999999999999999</v>
      </c>
      <c r="M17" s="13">
        <f t="shared" si="2"/>
        <v>3.5891316298988405E-4</v>
      </c>
      <c r="N17" s="15">
        <f t="shared" si="3"/>
        <v>7.9613320093653208E-3</v>
      </c>
      <c r="O17" s="13">
        <f t="shared" si="4"/>
        <v>3.5113230210215833E-2</v>
      </c>
    </row>
    <row r="18" spans="1:15" x14ac:dyDescent="0.3">
      <c r="A18" s="1">
        <v>45134</v>
      </c>
      <c r="B18" s="3">
        <v>452.48998999999998</v>
      </c>
      <c r="C18" s="3">
        <v>57.549999</v>
      </c>
      <c r="D18" s="5">
        <f t="shared" si="0"/>
        <v>-6.6299750470907304E-3</v>
      </c>
      <c r="E18" s="5">
        <f t="shared" si="1"/>
        <v>-6.3881045023517213E-3</v>
      </c>
      <c r="F18" s="2"/>
      <c r="H18" s="8"/>
      <c r="K18" s="14">
        <f t="shared" si="7"/>
        <v>-0.19999999999999996</v>
      </c>
      <c r="L18" s="14">
        <f t="shared" si="8"/>
        <v>1.2</v>
      </c>
      <c r="M18" s="13">
        <f t="shared" si="2"/>
        <v>3.1003288507388632E-4</v>
      </c>
      <c r="N18" s="15">
        <f t="shared" si="3"/>
        <v>8.2333156850329693E-3</v>
      </c>
      <c r="O18" s="13">
        <f t="shared" si="4"/>
        <v>2.801639273083251E-2</v>
      </c>
    </row>
    <row r="19" spans="1:15" x14ac:dyDescent="0.3">
      <c r="A19" s="1">
        <v>45135</v>
      </c>
      <c r="B19" s="3">
        <v>456.92001299999998</v>
      </c>
      <c r="C19" s="3">
        <v>58.259998000000003</v>
      </c>
      <c r="D19" s="5">
        <f t="shared" si="0"/>
        <v>9.7903226544304722E-3</v>
      </c>
      <c r="E19" s="5">
        <f t="shared" si="1"/>
        <v>1.2337081013676476E-2</v>
      </c>
      <c r="F19" s="2"/>
      <c r="H19" s="8"/>
      <c r="K19" s="14">
        <f t="shared" si="7"/>
        <v>-0.30000000000000004</v>
      </c>
      <c r="L19" s="14">
        <f t="shared" si="8"/>
        <v>1.3</v>
      </c>
      <c r="M19" s="13">
        <f t="shared" si="2"/>
        <v>2.6115260715788865E-4</v>
      </c>
      <c r="N19" s="15">
        <f t="shared" si="3"/>
        <v>8.5275945675847096E-3</v>
      </c>
      <c r="O19" s="13">
        <f>(M19-$I$6)/N19</f>
        <v>2.1317562221335459E-2</v>
      </c>
    </row>
    <row r="20" spans="1:15" x14ac:dyDescent="0.3">
      <c r="A20" s="1">
        <v>45138</v>
      </c>
      <c r="B20" s="3">
        <v>457.790009</v>
      </c>
      <c r="C20" s="3">
        <v>58.259998000000003</v>
      </c>
      <c r="D20" s="5">
        <f t="shared" si="0"/>
        <v>1.9040444175073556E-3</v>
      </c>
      <c r="E20" s="5">
        <f t="shared" si="1"/>
        <v>0</v>
      </c>
      <c r="F20" s="2"/>
      <c r="H20" s="8"/>
      <c r="K20" s="14"/>
      <c r="L20" s="14"/>
    </row>
    <row r="21" spans="1:15" x14ac:dyDescent="0.3">
      <c r="A21" s="1">
        <v>45139</v>
      </c>
      <c r="B21" s="3">
        <v>456.48001099999999</v>
      </c>
      <c r="C21" s="3">
        <v>57.57</v>
      </c>
      <c r="D21" s="5">
        <f t="shared" si="0"/>
        <v>-2.8615696591142159E-3</v>
      </c>
      <c r="E21" s="5">
        <f t="shared" si="1"/>
        <v>-1.1843426427855408E-2</v>
      </c>
      <c r="F21" s="2"/>
      <c r="H21" s="8"/>
      <c r="K21" s="14"/>
      <c r="L21" s="14"/>
    </row>
    <row r="22" spans="1:15" x14ac:dyDescent="0.3">
      <c r="A22" s="1">
        <v>45140</v>
      </c>
      <c r="B22" s="3">
        <v>450.13000499999998</v>
      </c>
      <c r="C22" s="3">
        <v>56.450001</v>
      </c>
      <c r="D22" s="5">
        <f t="shared" si="0"/>
        <v>-1.391080846254189E-2</v>
      </c>
      <c r="E22" s="5">
        <f t="shared" si="1"/>
        <v>-1.945455966649301E-2</v>
      </c>
      <c r="F22" s="2"/>
      <c r="H22" s="8"/>
      <c r="K22" s="14"/>
      <c r="L22" s="14"/>
    </row>
    <row r="23" spans="1:15" x14ac:dyDescent="0.3">
      <c r="A23" s="1">
        <v>45141</v>
      </c>
      <c r="B23" s="3">
        <v>448.83999599999999</v>
      </c>
      <c r="C23" s="3">
        <v>56.380001</v>
      </c>
      <c r="D23" s="5">
        <f t="shared" si="0"/>
        <v>-2.8658587200823815E-3</v>
      </c>
      <c r="E23" s="5">
        <f t="shared" si="1"/>
        <v>-1.2400354076167464E-3</v>
      </c>
      <c r="F23" s="2"/>
      <c r="H23" s="8"/>
      <c r="K23" s="14"/>
      <c r="L23" s="14"/>
    </row>
    <row r="24" spans="1:15" x14ac:dyDescent="0.3">
      <c r="A24" s="1">
        <v>45142</v>
      </c>
      <c r="B24" s="3">
        <v>446.80999800000001</v>
      </c>
      <c r="C24" s="3">
        <v>56.529998999999997</v>
      </c>
      <c r="D24" s="5">
        <f t="shared" si="0"/>
        <v>-4.5227653909879484E-3</v>
      </c>
      <c r="E24" s="5">
        <f t="shared" si="1"/>
        <v>2.6604823933933375E-3</v>
      </c>
      <c r="F24" s="2"/>
      <c r="H24" s="8"/>
    </row>
    <row r="25" spans="1:15" x14ac:dyDescent="0.3">
      <c r="A25" s="1">
        <v>45145</v>
      </c>
      <c r="B25" s="3">
        <v>450.709991</v>
      </c>
      <c r="C25" s="3">
        <v>56.84</v>
      </c>
      <c r="D25" s="5">
        <f t="shared" si="0"/>
        <v>8.7285267058863081E-3</v>
      </c>
      <c r="E25" s="5">
        <f t="shared" si="1"/>
        <v>5.4838316908516482E-3</v>
      </c>
      <c r="F25" s="2"/>
      <c r="H25" s="8"/>
    </row>
    <row r="26" spans="1:15" x14ac:dyDescent="0.3">
      <c r="A26" s="1">
        <v>45146</v>
      </c>
      <c r="B26" s="3">
        <v>448.75</v>
      </c>
      <c r="C26" s="3">
        <v>56.369999</v>
      </c>
      <c r="D26" s="5">
        <f t="shared" si="0"/>
        <v>-4.3486744006968614E-3</v>
      </c>
      <c r="E26" s="5">
        <f t="shared" si="1"/>
        <v>-8.2688423645320697E-3</v>
      </c>
      <c r="F26" s="2"/>
      <c r="H26" s="8"/>
    </row>
    <row r="27" spans="1:15" x14ac:dyDescent="0.3">
      <c r="A27" s="1">
        <v>45147</v>
      </c>
      <c r="B27" s="3">
        <v>445.75</v>
      </c>
      <c r="C27" s="3">
        <v>56.419998</v>
      </c>
      <c r="D27" s="5">
        <f t="shared" si="0"/>
        <v>-6.6852367688022829E-3</v>
      </c>
      <c r="E27" s="5">
        <f t="shared" si="1"/>
        <v>8.8697890521505229E-4</v>
      </c>
      <c r="F27" s="2"/>
      <c r="H27" s="8"/>
    </row>
    <row r="28" spans="1:15" x14ac:dyDescent="0.3">
      <c r="A28" s="1">
        <v>45148</v>
      </c>
      <c r="B28" s="3">
        <v>445.91000400000001</v>
      </c>
      <c r="C28" s="3">
        <v>56.57</v>
      </c>
      <c r="D28" s="5">
        <f t="shared" si="0"/>
        <v>3.5895457094792249E-4</v>
      </c>
      <c r="E28" s="5">
        <f t="shared" si="1"/>
        <v>2.6586672335577877E-3</v>
      </c>
      <c r="F28" s="2"/>
      <c r="H28" s="8"/>
    </row>
    <row r="29" spans="1:15" x14ac:dyDescent="0.3">
      <c r="A29" s="1">
        <v>45149</v>
      </c>
      <c r="B29" s="3">
        <v>445.64999399999999</v>
      </c>
      <c r="C29" s="3">
        <v>56.130001</v>
      </c>
      <c r="D29" s="5">
        <f t="shared" si="0"/>
        <v>-5.8309972341419325E-4</v>
      </c>
      <c r="E29" s="5">
        <f t="shared" si="1"/>
        <v>-7.7779565140534412E-3</v>
      </c>
      <c r="F29" s="2"/>
      <c r="H29" s="8"/>
    </row>
    <row r="30" spans="1:15" x14ac:dyDescent="0.3">
      <c r="A30" s="1">
        <v>45152</v>
      </c>
      <c r="B30" s="3">
        <v>448.10998499999999</v>
      </c>
      <c r="C30" s="3">
        <v>55.880001</v>
      </c>
      <c r="D30" s="5">
        <f t="shared" si="0"/>
        <v>5.520006806058575E-3</v>
      </c>
      <c r="E30" s="5">
        <f t="shared" si="1"/>
        <v>-4.4539461169793571E-3</v>
      </c>
      <c r="F30" s="2"/>
      <c r="H30" s="8"/>
    </row>
    <row r="31" spans="1:15" x14ac:dyDescent="0.3">
      <c r="A31" s="1">
        <v>45153</v>
      </c>
      <c r="B31" s="3">
        <v>442.89001500000001</v>
      </c>
      <c r="C31" s="3">
        <v>55.189999</v>
      </c>
      <c r="D31" s="5">
        <f t="shared" si="0"/>
        <v>-1.1648858929130923E-2</v>
      </c>
      <c r="E31" s="5">
        <f t="shared" si="1"/>
        <v>-1.2347923902148783E-2</v>
      </c>
      <c r="F31" s="2"/>
      <c r="H31" s="8"/>
    </row>
    <row r="32" spans="1:15" x14ac:dyDescent="0.3">
      <c r="A32" s="1">
        <v>45154</v>
      </c>
      <c r="B32" s="3">
        <v>439.64001500000001</v>
      </c>
      <c r="C32" s="3">
        <v>54.759998000000003</v>
      </c>
      <c r="D32" s="5">
        <f t="shared" si="0"/>
        <v>-7.3381649843697883E-3</v>
      </c>
      <c r="E32" s="5">
        <f t="shared" si="1"/>
        <v>-7.7912847941888907E-3</v>
      </c>
      <c r="F32" s="2"/>
      <c r="H32" s="8"/>
    </row>
    <row r="33" spans="1:8" x14ac:dyDescent="0.3">
      <c r="A33" s="1">
        <v>45155</v>
      </c>
      <c r="B33" s="3">
        <v>436.290009</v>
      </c>
      <c r="C33" s="3">
        <v>54.52</v>
      </c>
      <c r="D33" s="5">
        <f t="shared" si="0"/>
        <v>-7.6198841909329573E-3</v>
      </c>
      <c r="E33" s="5">
        <f t="shared" si="1"/>
        <v>-4.3827247765787503E-3</v>
      </c>
      <c r="F33" s="2"/>
      <c r="H33" s="8"/>
    </row>
    <row r="34" spans="1:8" x14ac:dyDescent="0.3">
      <c r="A34" s="1">
        <v>45156</v>
      </c>
      <c r="B34" s="3">
        <v>436.5</v>
      </c>
      <c r="C34" s="3">
        <v>54.43</v>
      </c>
      <c r="D34" s="5">
        <f t="shared" si="0"/>
        <v>4.8131058623446243E-4</v>
      </c>
      <c r="E34" s="5">
        <f t="shared" si="1"/>
        <v>-1.6507703595011192E-3</v>
      </c>
      <c r="F34" s="2"/>
      <c r="H34" s="8"/>
    </row>
    <row r="35" spans="1:8" x14ac:dyDescent="0.3">
      <c r="A35" s="1">
        <v>45159</v>
      </c>
      <c r="B35" s="3">
        <v>439.33999599999999</v>
      </c>
      <c r="C35" s="3">
        <v>54.59</v>
      </c>
      <c r="D35" s="5">
        <f t="shared" si="0"/>
        <v>6.5062909507445088E-3</v>
      </c>
      <c r="E35" s="5">
        <f t="shared" si="1"/>
        <v>2.9395553922468842E-3</v>
      </c>
      <c r="F35" s="2"/>
      <c r="H35" s="8"/>
    </row>
    <row r="36" spans="1:8" x14ac:dyDescent="0.3">
      <c r="A36" s="1">
        <v>45160</v>
      </c>
      <c r="B36" s="3">
        <v>438.14999399999999</v>
      </c>
      <c r="C36" s="3">
        <v>54.490001999999997</v>
      </c>
      <c r="D36" s="5">
        <f t="shared" si="0"/>
        <v>-2.7086129440397899E-3</v>
      </c>
      <c r="E36" s="5">
        <f t="shared" si="1"/>
        <v>-1.8318006960983402E-3</v>
      </c>
      <c r="F36" s="2"/>
      <c r="H36" s="8"/>
    </row>
    <row r="37" spans="1:8" x14ac:dyDescent="0.3">
      <c r="A37" s="1">
        <v>45161</v>
      </c>
      <c r="B37" s="3">
        <v>443.02999899999998</v>
      </c>
      <c r="C37" s="3">
        <v>55.139999000000003</v>
      </c>
      <c r="D37" s="5">
        <f t="shared" si="0"/>
        <v>1.1137749781642059E-2</v>
      </c>
      <c r="E37" s="5">
        <f t="shared" si="1"/>
        <v>1.1928738780373038E-2</v>
      </c>
      <c r="F37" s="2"/>
      <c r="H37" s="8"/>
    </row>
    <row r="38" spans="1:8" x14ac:dyDescent="0.3">
      <c r="A38" s="1">
        <v>45162</v>
      </c>
      <c r="B38" s="3">
        <v>436.89001500000001</v>
      </c>
      <c r="C38" s="3">
        <v>54.529998999999997</v>
      </c>
      <c r="D38" s="5">
        <f t="shared" si="0"/>
        <v>-1.385907052312263E-2</v>
      </c>
      <c r="E38" s="5">
        <f t="shared" si="1"/>
        <v>-1.1062749565882379E-2</v>
      </c>
      <c r="F38" s="2"/>
      <c r="H38" s="8"/>
    </row>
    <row r="39" spans="1:8" x14ac:dyDescent="0.3">
      <c r="A39" s="1">
        <v>45163</v>
      </c>
      <c r="B39" s="3">
        <v>439.97000100000002</v>
      </c>
      <c r="C39" s="3">
        <v>54.82</v>
      </c>
      <c r="D39" s="5">
        <f t="shared" si="0"/>
        <v>7.049797189803142E-3</v>
      </c>
      <c r="E39" s="5">
        <f t="shared" si="1"/>
        <v>5.3181919185438797E-3</v>
      </c>
      <c r="F39" s="2"/>
      <c r="H39" s="8"/>
    </row>
    <row r="40" spans="1:8" x14ac:dyDescent="0.3">
      <c r="A40" s="1">
        <v>45166</v>
      </c>
      <c r="B40" s="3">
        <v>442.76001000000002</v>
      </c>
      <c r="C40" s="3">
        <v>55.330002</v>
      </c>
      <c r="D40" s="5">
        <f t="shared" si="0"/>
        <v>6.341361896626152E-3</v>
      </c>
      <c r="E40" s="5">
        <f t="shared" si="1"/>
        <v>9.3032105071142457E-3</v>
      </c>
      <c r="F40" s="2"/>
      <c r="H40" s="8"/>
    </row>
    <row r="41" spans="1:8" x14ac:dyDescent="0.3">
      <c r="A41" s="1">
        <v>45167</v>
      </c>
      <c r="B41" s="3">
        <v>449.16000400000001</v>
      </c>
      <c r="C41" s="3">
        <v>56.040000999999997</v>
      </c>
      <c r="D41" s="5">
        <f t="shared" si="0"/>
        <v>1.4454769752128227E-2</v>
      </c>
      <c r="E41" s="5">
        <f t="shared" si="1"/>
        <v>1.2832079781959882E-2</v>
      </c>
      <c r="F41" s="2"/>
      <c r="H41" s="8"/>
    </row>
    <row r="42" spans="1:8" x14ac:dyDescent="0.3">
      <c r="A42" s="1">
        <v>45168</v>
      </c>
      <c r="B42" s="3">
        <v>451.01001000000002</v>
      </c>
      <c r="C42" s="3">
        <v>56.02</v>
      </c>
      <c r="D42" s="5">
        <f t="shared" si="0"/>
        <v>4.1188128585019079E-3</v>
      </c>
      <c r="E42" s="5">
        <f t="shared" si="1"/>
        <v>-3.569057752157434E-4</v>
      </c>
      <c r="F42" s="2"/>
      <c r="H42" s="8"/>
    </row>
    <row r="43" spans="1:8" x14ac:dyDescent="0.3">
      <c r="A43" s="1">
        <v>45169</v>
      </c>
      <c r="B43" s="3">
        <v>450.35000600000001</v>
      </c>
      <c r="C43" s="3">
        <v>55.700001</v>
      </c>
      <c r="D43" s="5">
        <f t="shared" si="0"/>
        <v>-1.4633910231837133E-3</v>
      </c>
      <c r="E43" s="5">
        <f t="shared" si="1"/>
        <v>-5.7122277757943873E-3</v>
      </c>
      <c r="F43" s="2"/>
      <c r="H43" s="8"/>
    </row>
    <row r="44" spans="1:8" x14ac:dyDescent="0.3">
      <c r="A44" s="1">
        <v>45170</v>
      </c>
      <c r="B44" s="3">
        <v>451.19000199999999</v>
      </c>
      <c r="C44" s="3">
        <v>55.93</v>
      </c>
      <c r="D44" s="5">
        <f t="shared" si="0"/>
        <v>1.8652070363245343E-3</v>
      </c>
      <c r="E44" s="5">
        <f t="shared" si="1"/>
        <v>4.1292458863690928E-3</v>
      </c>
      <c r="F44" s="2"/>
      <c r="H44" s="8"/>
    </row>
    <row r="45" spans="1:8" x14ac:dyDescent="0.3">
      <c r="A45" s="1">
        <v>45174</v>
      </c>
      <c r="B45" s="3">
        <v>449.23998999999998</v>
      </c>
      <c r="C45" s="3">
        <v>55.450001</v>
      </c>
      <c r="D45" s="5">
        <f t="shared" si="0"/>
        <v>-4.3219308747005636E-3</v>
      </c>
      <c r="E45" s="5">
        <f t="shared" si="1"/>
        <v>-8.5821383872698442E-3</v>
      </c>
      <c r="F45" s="2"/>
      <c r="H45" s="8"/>
    </row>
    <row r="46" spans="1:8" x14ac:dyDescent="0.3">
      <c r="A46" s="1">
        <v>45175</v>
      </c>
      <c r="B46" s="3">
        <v>446.22000100000002</v>
      </c>
      <c r="C46" s="3">
        <v>55.259998000000003</v>
      </c>
      <c r="D46" s="5">
        <f t="shared" si="0"/>
        <v>-6.7224402707335429E-3</v>
      </c>
      <c r="E46" s="5">
        <f t="shared" si="1"/>
        <v>-3.4265644107021043E-3</v>
      </c>
      <c r="F46" s="2"/>
      <c r="H46" s="8"/>
    </row>
    <row r="47" spans="1:8" x14ac:dyDescent="0.3">
      <c r="A47" s="1">
        <v>45176</v>
      </c>
      <c r="B47" s="3">
        <v>444.85000600000001</v>
      </c>
      <c r="C47" s="3">
        <v>54.950001</v>
      </c>
      <c r="D47" s="5">
        <f t="shared" si="0"/>
        <v>-3.0702232014024888E-3</v>
      </c>
      <c r="E47" s="5">
        <f t="shared" si="1"/>
        <v>-5.6097902862755067E-3</v>
      </c>
      <c r="F47" s="2"/>
      <c r="H47" s="8"/>
    </row>
    <row r="48" spans="1:8" x14ac:dyDescent="0.3">
      <c r="A48" s="1">
        <v>45177</v>
      </c>
      <c r="B48" s="3">
        <v>445.51998900000001</v>
      </c>
      <c r="C48" s="3">
        <v>54.919998</v>
      </c>
      <c r="D48" s="5">
        <f t="shared" si="0"/>
        <v>1.5060874248926659E-3</v>
      </c>
      <c r="E48" s="5">
        <f t="shared" si="1"/>
        <v>-5.4600544957228436E-4</v>
      </c>
      <c r="F48" s="2"/>
      <c r="H48" s="8"/>
    </row>
    <row r="49" spans="1:8" x14ac:dyDescent="0.3">
      <c r="A49" s="1">
        <v>45180</v>
      </c>
      <c r="B49" s="3">
        <v>448.45001200000002</v>
      </c>
      <c r="C49" s="3">
        <v>55.540000999999997</v>
      </c>
      <c r="D49" s="5">
        <f t="shared" si="0"/>
        <v>6.5766364525565724E-3</v>
      </c>
      <c r="E49" s="5">
        <f t="shared" si="1"/>
        <v>1.1289202887443617E-2</v>
      </c>
      <c r="F49" s="2"/>
      <c r="H49" s="8"/>
    </row>
    <row r="50" spans="1:8" x14ac:dyDescent="0.3">
      <c r="A50" s="1">
        <v>45181</v>
      </c>
      <c r="B50" s="3">
        <v>445.98998999999998</v>
      </c>
      <c r="C50" s="3">
        <v>55.310001</v>
      </c>
      <c r="D50" s="5">
        <f t="shared" si="0"/>
        <v>-5.4856102891576164E-3</v>
      </c>
      <c r="E50" s="5">
        <f t="shared" si="1"/>
        <v>-4.1411594501050697E-3</v>
      </c>
      <c r="F50" s="2"/>
      <c r="H50" s="8"/>
    </row>
    <row r="51" spans="1:8" x14ac:dyDescent="0.3">
      <c r="A51" s="1">
        <v>45182</v>
      </c>
      <c r="B51" s="3">
        <v>446.51001000000002</v>
      </c>
      <c r="C51" s="3">
        <v>55.189999</v>
      </c>
      <c r="D51" s="5">
        <f t="shared" si="0"/>
        <v>1.1659902949840983E-3</v>
      </c>
      <c r="E51" s="5">
        <f t="shared" si="1"/>
        <v>-2.1696257065697555E-3</v>
      </c>
      <c r="F51" s="2"/>
      <c r="H51" s="8"/>
    </row>
    <row r="52" spans="1:8" x14ac:dyDescent="0.3">
      <c r="A52" s="1">
        <v>45183</v>
      </c>
      <c r="B52" s="3">
        <v>450.35998499999999</v>
      </c>
      <c r="C52" s="3">
        <v>55.799999</v>
      </c>
      <c r="D52" s="5">
        <f t="shared" si="0"/>
        <v>8.6223710863726488E-3</v>
      </c>
      <c r="E52" s="5">
        <f t="shared" si="1"/>
        <v>1.1052727143553653E-2</v>
      </c>
      <c r="F52" s="2"/>
      <c r="H52" s="8"/>
    </row>
    <row r="53" spans="1:8" x14ac:dyDescent="0.3">
      <c r="A53" s="1">
        <v>45184</v>
      </c>
      <c r="B53" s="3">
        <v>443.36999500000002</v>
      </c>
      <c r="C53" s="3">
        <v>55.669998</v>
      </c>
      <c r="D53" s="5">
        <f t="shared" si="0"/>
        <v>-1.5520894912544159E-2</v>
      </c>
      <c r="E53" s="5">
        <f t="shared" si="1"/>
        <v>-2.329767066841737E-3</v>
      </c>
      <c r="F53" s="2"/>
      <c r="H53" s="8"/>
    </row>
    <row r="54" spans="1:8" x14ac:dyDescent="0.3">
      <c r="A54" s="1">
        <v>45187</v>
      </c>
      <c r="B54" s="3">
        <v>443.63000499999998</v>
      </c>
      <c r="C54" s="3">
        <v>55.18</v>
      </c>
      <c r="D54" s="5">
        <f t="shared" si="0"/>
        <v>5.864402258433099E-4</v>
      </c>
      <c r="E54" s="5">
        <f t="shared" si="1"/>
        <v>-8.8018325418297572E-3</v>
      </c>
      <c r="F54" s="2"/>
      <c r="H54" s="8"/>
    </row>
    <row r="55" spans="1:8" x14ac:dyDescent="0.3">
      <c r="A55" s="1">
        <v>45188</v>
      </c>
      <c r="B55" s="3">
        <v>442.709991</v>
      </c>
      <c r="C55" s="3">
        <v>55.139999000000003</v>
      </c>
      <c r="D55" s="5">
        <f t="shared" si="0"/>
        <v>-2.0738317733940415E-3</v>
      </c>
      <c r="E55" s="5">
        <f t="shared" si="1"/>
        <v>-7.2491844871325206E-4</v>
      </c>
      <c r="F55" s="2"/>
      <c r="H55" s="8"/>
    </row>
    <row r="56" spans="1:8" x14ac:dyDescent="0.3">
      <c r="A56" s="1">
        <v>45189</v>
      </c>
      <c r="B56" s="3">
        <v>438.64001500000001</v>
      </c>
      <c r="C56" s="3">
        <v>54.970001000000003</v>
      </c>
      <c r="D56" s="5">
        <f t="shared" si="0"/>
        <v>-9.1933231296783546E-3</v>
      </c>
      <c r="E56" s="5">
        <f t="shared" si="1"/>
        <v>-3.0830250831161976E-3</v>
      </c>
      <c r="F56" s="2"/>
      <c r="H56" s="8"/>
    </row>
    <row r="57" spans="1:8" x14ac:dyDescent="0.3">
      <c r="A57" s="1">
        <v>45190</v>
      </c>
      <c r="B57" s="3">
        <v>431.39001500000001</v>
      </c>
      <c r="C57" s="3">
        <v>54.060001</v>
      </c>
      <c r="D57" s="5">
        <f t="shared" si="0"/>
        <v>-1.6528359821435856E-2</v>
      </c>
      <c r="E57" s="5">
        <f t="shared" si="1"/>
        <v>-1.6554483962989308E-2</v>
      </c>
      <c r="F57" s="2"/>
      <c r="H57" s="8"/>
    </row>
    <row r="58" spans="1:8" x14ac:dyDescent="0.3">
      <c r="A58" s="1">
        <v>45191</v>
      </c>
      <c r="B58" s="3">
        <v>430.42001299999998</v>
      </c>
      <c r="C58" s="3">
        <v>54.27</v>
      </c>
      <c r="D58" s="5">
        <f t="shared" si="0"/>
        <v>-2.2485499577453716E-3</v>
      </c>
      <c r="E58" s="5">
        <f t="shared" si="1"/>
        <v>3.8845541271819162E-3</v>
      </c>
      <c r="F58" s="2"/>
      <c r="H58" s="8"/>
    </row>
    <row r="59" spans="1:8" x14ac:dyDescent="0.3">
      <c r="A59" s="1">
        <v>45194</v>
      </c>
      <c r="B59" s="3">
        <v>432.23001099999999</v>
      </c>
      <c r="C59" s="3">
        <v>54.080002</v>
      </c>
      <c r="D59" s="5">
        <f t="shared" si="0"/>
        <v>4.2051901522526247E-3</v>
      </c>
      <c r="E59" s="5">
        <f t="shared" si="1"/>
        <v>-3.5009765984891361E-3</v>
      </c>
      <c r="F59" s="2"/>
      <c r="H59" s="8"/>
    </row>
    <row r="60" spans="1:8" x14ac:dyDescent="0.3">
      <c r="A60" s="1">
        <v>45195</v>
      </c>
      <c r="B60" s="3">
        <v>425.88000499999998</v>
      </c>
      <c r="C60" s="3">
        <v>53.32</v>
      </c>
      <c r="D60" s="5">
        <f t="shared" si="0"/>
        <v>-1.4691265850117041E-2</v>
      </c>
      <c r="E60" s="5">
        <f t="shared" si="1"/>
        <v>-1.4053290900396087E-2</v>
      </c>
      <c r="F60" s="2"/>
      <c r="H60" s="8"/>
    </row>
    <row r="61" spans="1:8" x14ac:dyDescent="0.3">
      <c r="A61" s="1">
        <v>45196</v>
      </c>
      <c r="B61" s="3">
        <v>426.04998799999998</v>
      </c>
      <c r="C61" s="3">
        <v>53.299999</v>
      </c>
      <c r="D61" s="5">
        <f t="shared" si="0"/>
        <v>3.9913355406295814E-4</v>
      </c>
      <c r="E61" s="5">
        <f t="shared" si="1"/>
        <v>-3.7511252813204887E-4</v>
      </c>
      <c r="F61" s="2"/>
      <c r="H61" s="8"/>
    </row>
    <row r="62" spans="1:8" x14ac:dyDescent="0.3">
      <c r="A62" s="1">
        <v>45197</v>
      </c>
      <c r="B62" s="3">
        <v>428.51998900000001</v>
      </c>
      <c r="C62" s="3">
        <v>53.630001</v>
      </c>
      <c r="D62" s="5">
        <f t="shared" si="0"/>
        <v>5.7974441252655051E-3</v>
      </c>
      <c r="E62" s="5">
        <f t="shared" si="1"/>
        <v>6.1914072456175084E-3</v>
      </c>
      <c r="F62" s="2"/>
      <c r="H62" s="8"/>
    </row>
    <row r="63" spans="1:8" x14ac:dyDescent="0.3">
      <c r="A63" s="1">
        <v>45198</v>
      </c>
      <c r="B63" s="3">
        <v>427.48001099999999</v>
      </c>
      <c r="C63" s="3">
        <v>53.52</v>
      </c>
      <c r="D63" s="5">
        <f t="shared" si="0"/>
        <v>-2.4269066244189119E-3</v>
      </c>
      <c r="E63" s="5">
        <f t="shared" si="1"/>
        <v>-2.0511094154184173E-3</v>
      </c>
      <c r="F63" s="2"/>
      <c r="H63" s="8"/>
    </row>
    <row r="64" spans="1:8" x14ac:dyDescent="0.3">
      <c r="A64" s="1">
        <v>45201</v>
      </c>
      <c r="B64" s="3">
        <v>427.30999800000001</v>
      </c>
      <c r="C64" s="3">
        <v>52.830002</v>
      </c>
      <c r="D64" s="5">
        <f t="shared" si="0"/>
        <v>-3.9770982414422118E-4</v>
      </c>
      <c r="E64" s="5">
        <f t="shared" si="1"/>
        <v>-1.2892339312406631E-2</v>
      </c>
      <c r="F64" s="2"/>
      <c r="H64" s="8"/>
    </row>
    <row r="65" spans="1:8" x14ac:dyDescent="0.3">
      <c r="A65" s="1">
        <v>45202</v>
      </c>
      <c r="B65" s="3">
        <v>421.58999599999999</v>
      </c>
      <c r="C65" s="3">
        <v>52.18</v>
      </c>
      <c r="D65" s="5">
        <f t="shared" si="0"/>
        <v>-1.3386071064969585E-2</v>
      </c>
      <c r="E65" s="5">
        <f t="shared" si="1"/>
        <v>-1.230365276155021E-2</v>
      </c>
      <c r="F65" s="2"/>
      <c r="H65" s="8"/>
    </row>
    <row r="66" spans="1:8" x14ac:dyDescent="0.3">
      <c r="A66" s="1">
        <v>45203</v>
      </c>
      <c r="B66" s="3">
        <v>424.66000400000001</v>
      </c>
      <c r="C66" s="3">
        <v>52.150002000000001</v>
      </c>
      <c r="D66" s="5">
        <f t="shared" si="0"/>
        <v>7.2819754480133447E-3</v>
      </c>
      <c r="E66" s="5">
        <f t="shared" si="1"/>
        <v>-5.7489459563053735E-4</v>
      </c>
      <c r="F66" s="2"/>
      <c r="H66" s="8"/>
    </row>
    <row r="67" spans="1:8" x14ac:dyDescent="0.3">
      <c r="A67" s="1">
        <v>45204</v>
      </c>
      <c r="B67" s="3">
        <v>424.5</v>
      </c>
      <c r="C67" s="3">
        <v>52.509998000000003</v>
      </c>
      <c r="D67" s="5">
        <f t="shared" si="0"/>
        <v>-3.7678142159114358E-4</v>
      </c>
      <c r="E67" s="5">
        <f t="shared" si="1"/>
        <v>6.9030869835824404E-3</v>
      </c>
      <c r="F67" s="2"/>
      <c r="H67" s="8"/>
    </row>
    <row r="68" spans="1:8" x14ac:dyDescent="0.3">
      <c r="A68" s="1">
        <v>45205</v>
      </c>
      <c r="B68" s="3">
        <v>429.540009</v>
      </c>
      <c r="C68" s="3">
        <v>53.16</v>
      </c>
      <c r="D68" s="5">
        <f t="shared" ref="D68:D131" si="9">(B68/B67)-1</f>
        <v>1.1872812720848058E-2</v>
      </c>
      <c r="E68" s="5">
        <f t="shared" ref="E68:E131" si="10">(C68/C67)-1</f>
        <v>1.237863311287879E-2</v>
      </c>
      <c r="F68" s="2"/>
      <c r="H68" s="8"/>
    </row>
    <row r="69" spans="1:8" x14ac:dyDescent="0.3">
      <c r="A69" s="1">
        <v>45208</v>
      </c>
      <c r="B69" s="3">
        <v>432.290009</v>
      </c>
      <c r="C69" s="3">
        <v>53.049999</v>
      </c>
      <c r="D69" s="5">
        <f t="shared" si="9"/>
        <v>6.4021975657220231E-3</v>
      </c>
      <c r="E69" s="5">
        <f t="shared" si="10"/>
        <v>-2.0692437923249818E-3</v>
      </c>
      <c r="F69" s="2"/>
      <c r="H69" s="8"/>
    </row>
    <row r="70" spans="1:8" x14ac:dyDescent="0.3">
      <c r="A70" s="1">
        <v>45209</v>
      </c>
      <c r="B70" s="3">
        <v>434.540009</v>
      </c>
      <c r="C70" s="3">
        <v>53.77</v>
      </c>
      <c r="D70" s="5">
        <f t="shared" si="9"/>
        <v>5.2048392355974471E-3</v>
      </c>
      <c r="E70" s="5">
        <f t="shared" si="10"/>
        <v>1.3572120896741202E-2</v>
      </c>
      <c r="F70" s="2"/>
      <c r="H70" s="8"/>
    </row>
    <row r="71" spans="1:8" x14ac:dyDescent="0.3">
      <c r="A71" s="1">
        <v>45210</v>
      </c>
      <c r="B71" s="3">
        <v>436.32000699999998</v>
      </c>
      <c r="C71" s="3">
        <v>53.990001999999997</v>
      </c>
      <c r="D71" s="5">
        <f t="shared" si="9"/>
        <v>4.0962810400273497E-3</v>
      </c>
      <c r="E71" s="5">
        <f t="shared" si="10"/>
        <v>4.0915380323598427E-3</v>
      </c>
      <c r="F71" s="2"/>
      <c r="H71" s="8"/>
    </row>
    <row r="72" spans="1:8" x14ac:dyDescent="0.3">
      <c r="A72" s="1">
        <v>45211</v>
      </c>
      <c r="B72" s="3">
        <v>433.66000400000001</v>
      </c>
      <c r="C72" s="3">
        <v>53.470001000000003</v>
      </c>
      <c r="D72" s="5">
        <f t="shared" si="9"/>
        <v>-6.0964497555116015E-3</v>
      </c>
      <c r="E72" s="5">
        <f t="shared" si="10"/>
        <v>-9.631431389833911E-3</v>
      </c>
      <c r="F72" s="2"/>
      <c r="H72" s="8"/>
    </row>
    <row r="73" spans="1:8" x14ac:dyDescent="0.3">
      <c r="A73" s="1">
        <v>45212</v>
      </c>
      <c r="B73" s="3">
        <v>431.5</v>
      </c>
      <c r="C73" s="3">
        <v>53.09</v>
      </c>
      <c r="D73" s="5">
        <f t="shared" si="9"/>
        <v>-4.9808697598960894E-3</v>
      </c>
      <c r="E73" s="5">
        <f t="shared" si="10"/>
        <v>-7.1068074227266242E-3</v>
      </c>
      <c r="F73" s="2"/>
      <c r="H73" s="8"/>
    </row>
    <row r="74" spans="1:8" x14ac:dyDescent="0.3">
      <c r="A74" s="1">
        <v>45215</v>
      </c>
      <c r="B74" s="3">
        <v>436.040009</v>
      </c>
      <c r="C74" s="3">
        <v>53.490001999999997</v>
      </c>
      <c r="D74" s="5">
        <f t="shared" si="9"/>
        <v>1.0521457705677806E-2</v>
      </c>
      <c r="E74" s="5">
        <f t="shared" si="10"/>
        <v>7.5344132605008607E-3</v>
      </c>
      <c r="F74" s="2"/>
      <c r="H74" s="8"/>
    </row>
    <row r="75" spans="1:8" x14ac:dyDescent="0.3">
      <c r="A75" s="1">
        <v>45216</v>
      </c>
      <c r="B75" s="3">
        <v>436.01998900000001</v>
      </c>
      <c r="C75" s="3">
        <v>53.450001</v>
      </c>
      <c r="D75" s="5">
        <f t="shared" si="9"/>
        <v>-4.5913218023052593E-5</v>
      </c>
      <c r="E75" s="5">
        <f t="shared" si="10"/>
        <v>-7.478219948467979E-4</v>
      </c>
      <c r="F75" s="2"/>
      <c r="H75" s="8"/>
    </row>
    <row r="76" spans="1:8" x14ac:dyDescent="0.3">
      <c r="A76" s="1">
        <v>45217</v>
      </c>
      <c r="B76" s="3">
        <v>430.209991</v>
      </c>
      <c r="C76" s="3">
        <v>52.540000999999997</v>
      </c>
      <c r="D76" s="5">
        <f t="shared" si="9"/>
        <v>-1.3325072580560038E-2</v>
      </c>
      <c r="E76" s="5">
        <f t="shared" si="10"/>
        <v>-1.7025256931239463E-2</v>
      </c>
      <c r="F76" s="2"/>
      <c r="H76" s="8"/>
    </row>
    <row r="77" spans="1:8" x14ac:dyDescent="0.3">
      <c r="A77" s="1">
        <v>45218</v>
      </c>
      <c r="B77" s="3">
        <v>426.42999300000002</v>
      </c>
      <c r="C77" s="3">
        <v>52.18</v>
      </c>
      <c r="D77" s="5">
        <f t="shared" si="9"/>
        <v>-8.7864021735375442E-3</v>
      </c>
      <c r="E77" s="5">
        <f t="shared" si="10"/>
        <v>-6.8519412475838148E-3</v>
      </c>
      <c r="F77" s="2"/>
      <c r="H77" s="8"/>
    </row>
    <row r="78" spans="1:8" x14ac:dyDescent="0.3">
      <c r="A78" s="1">
        <v>45219</v>
      </c>
      <c r="B78" s="3">
        <v>421.19000199999999</v>
      </c>
      <c r="C78" s="3">
        <v>51.630001</v>
      </c>
      <c r="D78" s="5">
        <f t="shared" si="9"/>
        <v>-1.2288045132885506E-2</v>
      </c>
      <c r="E78" s="5">
        <f t="shared" si="10"/>
        <v>-1.0540417784591805E-2</v>
      </c>
      <c r="F78" s="2"/>
      <c r="H78" s="8"/>
    </row>
    <row r="79" spans="1:8" x14ac:dyDescent="0.3">
      <c r="A79" s="1">
        <v>45222</v>
      </c>
      <c r="B79" s="3">
        <v>420.459991</v>
      </c>
      <c r="C79" s="3">
        <v>51.610000999999997</v>
      </c>
      <c r="D79" s="5">
        <f t="shared" si="9"/>
        <v>-1.7332106567904404E-3</v>
      </c>
      <c r="E79" s="5">
        <f t="shared" si="10"/>
        <v>-3.8737167562719055E-4</v>
      </c>
      <c r="F79" s="2"/>
      <c r="H79" s="8"/>
    </row>
    <row r="80" spans="1:8" x14ac:dyDescent="0.3">
      <c r="A80" s="1">
        <v>45223</v>
      </c>
      <c r="B80" s="3">
        <v>423.63000499999998</v>
      </c>
      <c r="C80" s="3">
        <v>51.98</v>
      </c>
      <c r="D80" s="5">
        <f t="shared" si="9"/>
        <v>7.5393951097715295E-3</v>
      </c>
      <c r="E80" s="5">
        <f t="shared" si="10"/>
        <v>7.1691337498713814E-3</v>
      </c>
      <c r="F80" s="2"/>
      <c r="H80" s="8"/>
    </row>
    <row r="81" spans="1:8" x14ac:dyDescent="0.3">
      <c r="A81" s="1">
        <v>45224</v>
      </c>
      <c r="B81" s="3">
        <v>417.54998799999998</v>
      </c>
      <c r="C81" s="3">
        <v>51.490001999999997</v>
      </c>
      <c r="D81" s="5">
        <f t="shared" si="9"/>
        <v>-1.4352186880624784E-2</v>
      </c>
      <c r="E81" s="5">
        <f t="shared" si="10"/>
        <v>-9.4266641015775532E-3</v>
      </c>
      <c r="F81" s="2"/>
      <c r="H81" s="8"/>
    </row>
    <row r="82" spans="1:8" x14ac:dyDescent="0.3">
      <c r="A82" s="1">
        <v>45225</v>
      </c>
      <c r="B82" s="3">
        <v>412.54998799999998</v>
      </c>
      <c r="C82" s="3">
        <v>51.200001</v>
      </c>
      <c r="D82" s="5">
        <f t="shared" si="9"/>
        <v>-1.1974614162843622E-2</v>
      </c>
      <c r="E82" s="5">
        <f t="shared" si="10"/>
        <v>-5.6321807872525831E-3</v>
      </c>
      <c r="F82" s="2"/>
      <c r="H82" s="8"/>
    </row>
    <row r="83" spans="1:8" x14ac:dyDescent="0.3">
      <c r="A83" s="1">
        <v>45226</v>
      </c>
      <c r="B83" s="3">
        <v>410.67999300000002</v>
      </c>
      <c r="C83" s="3">
        <v>51.060001</v>
      </c>
      <c r="D83" s="5">
        <f t="shared" si="9"/>
        <v>-4.5327719170845659E-3</v>
      </c>
      <c r="E83" s="5">
        <f t="shared" si="10"/>
        <v>-2.7343749465942313E-3</v>
      </c>
      <c r="F83" s="2"/>
      <c r="H83" s="8"/>
    </row>
    <row r="84" spans="1:8" x14ac:dyDescent="0.3">
      <c r="A84" s="1">
        <v>45229</v>
      </c>
      <c r="B84" s="3">
        <v>415.58999599999999</v>
      </c>
      <c r="C84" s="3">
        <v>51.689999</v>
      </c>
      <c r="D84" s="5">
        <f t="shared" si="9"/>
        <v>1.1955788165215031E-2</v>
      </c>
      <c r="E84" s="5">
        <f t="shared" si="10"/>
        <v>1.2338385970654508E-2</v>
      </c>
      <c r="F84" s="2"/>
      <c r="H84" s="8"/>
    </row>
    <row r="85" spans="1:8" x14ac:dyDescent="0.3">
      <c r="A85" s="1">
        <v>45230</v>
      </c>
      <c r="B85" s="3">
        <v>418.20001200000002</v>
      </c>
      <c r="C85" s="3">
        <v>51.720001000000003</v>
      </c>
      <c r="D85" s="5">
        <f t="shared" si="9"/>
        <v>6.2802666693642095E-3</v>
      </c>
      <c r="E85" s="5">
        <f t="shared" si="10"/>
        <v>5.8042175624728465E-4</v>
      </c>
      <c r="F85" s="2"/>
      <c r="H85" s="8"/>
    </row>
    <row r="86" spans="1:8" x14ac:dyDescent="0.3">
      <c r="A86" s="1">
        <v>45231</v>
      </c>
      <c r="B86" s="3">
        <v>422.66000400000001</v>
      </c>
      <c r="C86" s="3">
        <v>52.23</v>
      </c>
      <c r="D86" s="5">
        <f t="shared" si="9"/>
        <v>1.0664734270739329E-2</v>
      </c>
      <c r="E86" s="5">
        <f t="shared" si="10"/>
        <v>9.8607693375720729E-3</v>
      </c>
      <c r="F86" s="2"/>
      <c r="H86" s="8"/>
    </row>
    <row r="87" spans="1:8" x14ac:dyDescent="0.3">
      <c r="A87" s="1">
        <v>45232</v>
      </c>
      <c r="B87" s="3">
        <v>430.76001000000002</v>
      </c>
      <c r="C87" s="3">
        <v>53.290000999999997</v>
      </c>
      <c r="D87" s="5">
        <f t="shared" si="9"/>
        <v>1.9164354145986273E-2</v>
      </c>
      <c r="E87" s="5">
        <f t="shared" si="10"/>
        <v>2.0294868849320302E-2</v>
      </c>
      <c r="F87" s="2"/>
      <c r="H87" s="8"/>
    </row>
    <row r="88" spans="1:8" x14ac:dyDescent="0.3">
      <c r="A88" s="1">
        <v>45233</v>
      </c>
      <c r="B88" s="3">
        <v>434.69000199999999</v>
      </c>
      <c r="C88" s="3">
        <v>54.009998000000003</v>
      </c>
      <c r="D88" s="5">
        <f t="shared" si="9"/>
        <v>9.1233910037284982E-3</v>
      </c>
      <c r="E88" s="5">
        <f t="shared" si="10"/>
        <v>1.3510921120080344E-2</v>
      </c>
      <c r="F88" s="2"/>
      <c r="H88" s="8"/>
    </row>
    <row r="89" spans="1:8" x14ac:dyDescent="0.3">
      <c r="A89" s="1">
        <v>45236</v>
      </c>
      <c r="B89" s="3">
        <v>435.69000199999999</v>
      </c>
      <c r="C89" s="3">
        <v>53.950001</v>
      </c>
      <c r="D89" s="5">
        <f t="shared" si="9"/>
        <v>2.3004899937864032E-3</v>
      </c>
      <c r="E89" s="5">
        <f t="shared" si="10"/>
        <v>-1.1108498837567593E-3</v>
      </c>
      <c r="F89" s="2"/>
      <c r="H89" s="8"/>
    </row>
    <row r="90" spans="1:8" x14ac:dyDescent="0.3">
      <c r="A90" s="1">
        <v>45237</v>
      </c>
      <c r="B90" s="3">
        <v>436.92999300000002</v>
      </c>
      <c r="C90" s="3">
        <v>53.619999</v>
      </c>
      <c r="D90" s="5">
        <f t="shared" si="9"/>
        <v>2.8460396022584877E-3</v>
      </c>
      <c r="E90" s="5">
        <f t="shared" si="10"/>
        <v>-6.1168117494566632E-3</v>
      </c>
      <c r="F90" s="2"/>
      <c r="H90" s="8"/>
    </row>
    <row r="91" spans="1:8" x14ac:dyDescent="0.3">
      <c r="A91" s="1">
        <v>45238</v>
      </c>
      <c r="B91" s="3">
        <v>437.25</v>
      </c>
      <c r="C91" s="3">
        <v>53.459999000000003</v>
      </c>
      <c r="D91" s="5">
        <f t="shared" si="9"/>
        <v>7.3239879414721543E-4</v>
      </c>
      <c r="E91" s="5">
        <f t="shared" si="10"/>
        <v>-2.9839612641543445E-3</v>
      </c>
      <c r="F91" s="2"/>
      <c r="H91" s="8"/>
    </row>
    <row r="92" spans="1:8" x14ac:dyDescent="0.3">
      <c r="A92" s="1">
        <v>45239</v>
      </c>
      <c r="B92" s="3">
        <v>433.83999599999999</v>
      </c>
      <c r="C92" s="3">
        <v>53.349997999999999</v>
      </c>
      <c r="D92" s="5">
        <f t="shared" si="9"/>
        <v>-7.7987512864494679E-3</v>
      </c>
      <c r="E92" s="5">
        <f t="shared" si="10"/>
        <v>-2.0576319127878495E-3</v>
      </c>
      <c r="F92" s="2"/>
      <c r="H92" s="8"/>
    </row>
    <row r="93" spans="1:8" x14ac:dyDescent="0.3">
      <c r="A93" s="1">
        <v>45240</v>
      </c>
      <c r="B93" s="3">
        <v>440.60998499999999</v>
      </c>
      <c r="C93" s="3">
        <v>53.630001</v>
      </c>
      <c r="D93" s="5">
        <f t="shared" si="9"/>
        <v>1.56048060631091E-2</v>
      </c>
      <c r="E93" s="5">
        <f t="shared" si="10"/>
        <v>5.2484163167165754E-3</v>
      </c>
      <c r="F93" s="2"/>
      <c r="H93" s="8"/>
    </row>
    <row r="94" spans="1:8" x14ac:dyDescent="0.3">
      <c r="A94" s="1">
        <v>45243</v>
      </c>
      <c r="B94" s="3">
        <v>440.19000199999999</v>
      </c>
      <c r="C94" s="3">
        <v>53.740001999999997</v>
      </c>
      <c r="D94" s="5">
        <f t="shared" si="9"/>
        <v>-9.5318538911459694E-4</v>
      </c>
      <c r="E94" s="5">
        <f t="shared" si="10"/>
        <v>2.0511094154183063E-3</v>
      </c>
      <c r="F94" s="2"/>
      <c r="H94" s="8"/>
    </row>
    <row r="95" spans="1:8" x14ac:dyDescent="0.3">
      <c r="A95" s="1">
        <v>45244</v>
      </c>
      <c r="B95" s="3">
        <v>448.73001099999999</v>
      </c>
      <c r="C95" s="3">
        <v>55.099997999999999</v>
      </c>
      <c r="D95" s="5">
        <f t="shared" si="9"/>
        <v>1.9400733685905003E-2</v>
      </c>
      <c r="E95" s="5">
        <f t="shared" si="10"/>
        <v>2.5306958492483878E-2</v>
      </c>
      <c r="F95" s="2"/>
      <c r="H95" s="8"/>
    </row>
    <row r="96" spans="1:8" x14ac:dyDescent="0.3">
      <c r="A96" s="1">
        <v>45245</v>
      </c>
      <c r="B96" s="3">
        <v>449.67999300000002</v>
      </c>
      <c r="C96" s="3">
        <v>55.189999</v>
      </c>
      <c r="D96" s="5">
        <f t="shared" si="9"/>
        <v>2.1170458331569719E-3</v>
      </c>
      <c r="E96" s="5">
        <f t="shared" si="10"/>
        <v>1.6334120375103289E-3</v>
      </c>
      <c r="F96" s="2"/>
      <c r="H96" s="8"/>
    </row>
    <row r="97" spans="1:8" x14ac:dyDescent="0.3">
      <c r="A97" s="1">
        <v>45246</v>
      </c>
      <c r="B97" s="3">
        <v>450.23001099999999</v>
      </c>
      <c r="C97" s="3">
        <v>54.950001</v>
      </c>
      <c r="D97" s="5">
        <f t="shared" si="9"/>
        <v>1.2231320240212451E-3</v>
      </c>
      <c r="E97" s="5">
        <f t="shared" si="10"/>
        <v>-4.3485777196697883E-3</v>
      </c>
      <c r="F97" s="2"/>
      <c r="H97" s="8"/>
    </row>
    <row r="98" spans="1:8" x14ac:dyDescent="0.3">
      <c r="A98" s="1">
        <v>45247</v>
      </c>
      <c r="B98" s="3">
        <v>450.790009</v>
      </c>
      <c r="C98" s="3">
        <v>55.52</v>
      </c>
      <c r="D98" s="5">
        <f t="shared" si="9"/>
        <v>1.2438042474249844E-3</v>
      </c>
      <c r="E98" s="5">
        <f t="shared" si="10"/>
        <v>1.0373048036887322E-2</v>
      </c>
      <c r="F98" s="2"/>
      <c r="H98" s="8"/>
    </row>
    <row r="99" spans="1:8" x14ac:dyDescent="0.3">
      <c r="A99" s="1">
        <v>45250</v>
      </c>
      <c r="B99" s="3">
        <v>454.26001000000002</v>
      </c>
      <c r="C99" s="3">
        <v>55.84</v>
      </c>
      <c r="D99" s="5">
        <f t="shared" si="9"/>
        <v>7.6975996156116722E-3</v>
      </c>
      <c r="E99" s="5">
        <f t="shared" si="10"/>
        <v>5.7636887608070175E-3</v>
      </c>
      <c r="F99" s="2"/>
      <c r="H99" s="8"/>
    </row>
    <row r="100" spans="1:8" x14ac:dyDescent="0.3">
      <c r="A100" s="1">
        <v>45251</v>
      </c>
      <c r="B100" s="3">
        <v>453.26998900000001</v>
      </c>
      <c r="C100" s="3">
        <v>55.59</v>
      </c>
      <c r="D100" s="5">
        <f t="shared" si="9"/>
        <v>-2.179414824562742E-3</v>
      </c>
      <c r="E100" s="5">
        <f t="shared" si="10"/>
        <v>-4.4770773638967976E-3</v>
      </c>
      <c r="F100" s="2"/>
      <c r="H100" s="8"/>
    </row>
    <row r="101" spans="1:8" x14ac:dyDescent="0.3">
      <c r="A101" s="1">
        <v>45252</v>
      </c>
      <c r="B101" s="3">
        <v>455.01998900000001</v>
      </c>
      <c r="C101" s="3">
        <v>55.639999000000003</v>
      </c>
      <c r="D101" s="5">
        <f t="shared" si="9"/>
        <v>3.860833592492785E-3</v>
      </c>
      <c r="E101" s="5">
        <f t="shared" si="10"/>
        <v>8.9942435689871481E-4</v>
      </c>
      <c r="F101" s="2"/>
      <c r="H101" s="8"/>
    </row>
    <row r="102" spans="1:8" x14ac:dyDescent="0.3">
      <c r="A102" s="1">
        <v>45254</v>
      </c>
      <c r="B102" s="3">
        <v>455.29998799999998</v>
      </c>
      <c r="C102" s="3">
        <v>55.939999</v>
      </c>
      <c r="D102" s="5">
        <f t="shared" si="9"/>
        <v>6.1535538387080813E-4</v>
      </c>
      <c r="E102" s="5">
        <f t="shared" si="10"/>
        <v>5.3918045541301307E-3</v>
      </c>
      <c r="F102" s="2"/>
      <c r="H102" s="8"/>
    </row>
    <row r="103" spans="1:8" x14ac:dyDescent="0.3">
      <c r="A103" s="1">
        <v>45257</v>
      </c>
      <c r="B103" s="3">
        <v>454.48001099999999</v>
      </c>
      <c r="C103" s="3">
        <v>55.77</v>
      </c>
      <c r="D103" s="5">
        <f t="shared" si="9"/>
        <v>-1.8009598541873784E-3</v>
      </c>
      <c r="E103" s="5">
        <f t="shared" si="10"/>
        <v>-3.0389525033777121E-3</v>
      </c>
      <c r="F103" s="2"/>
      <c r="H103" s="8"/>
    </row>
    <row r="104" spans="1:8" x14ac:dyDescent="0.3">
      <c r="A104" s="1">
        <v>45258</v>
      </c>
      <c r="B104" s="3">
        <v>454.92999300000002</v>
      </c>
      <c r="C104" s="3">
        <v>55.959999000000003</v>
      </c>
      <c r="D104" s="5">
        <f t="shared" si="9"/>
        <v>9.9010295086454647E-4</v>
      </c>
      <c r="E104" s="5">
        <f t="shared" si="10"/>
        <v>3.4068316299085133E-3</v>
      </c>
      <c r="F104" s="2"/>
      <c r="H104" s="8"/>
    </row>
    <row r="105" spans="1:8" x14ac:dyDescent="0.3">
      <c r="A105" s="1">
        <v>45259</v>
      </c>
      <c r="B105" s="3">
        <v>454.60998499999999</v>
      </c>
      <c r="C105" s="3">
        <v>55.939999</v>
      </c>
      <c r="D105" s="5">
        <f t="shared" si="9"/>
        <v>-7.034225153847995E-4</v>
      </c>
      <c r="E105" s="5">
        <f t="shared" si="10"/>
        <v>-3.573981479163546E-4</v>
      </c>
      <c r="F105" s="2"/>
      <c r="H105" s="8"/>
    </row>
    <row r="106" spans="1:8" x14ac:dyDescent="0.3">
      <c r="A106" s="1">
        <v>45260</v>
      </c>
      <c r="B106" s="3">
        <v>456.39999399999999</v>
      </c>
      <c r="C106" s="3">
        <v>55.98</v>
      </c>
      <c r="D106" s="5">
        <f t="shared" si="9"/>
        <v>3.9374608105011699E-3</v>
      </c>
      <c r="E106" s="5">
        <f t="shared" si="10"/>
        <v>7.1506973033730326E-4</v>
      </c>
      <c r="F106" s="2"/>
      <c r="H106" s="8"/>
    </row>
    <row r="107" spans="1:8" x14ac:dyDescent="0.3">
      <c r="A107" s="1">
        <v>45261</v>
      </c>
      <c r="B107" s="3">
        <v>459.10000600000001</v>
      </c>
      <c r="C107" s="3">
        <v>56.490001999999997</v>
      </c>
      <c r="D107" s="5">
        <f t="shared" si="9"/>
        <v>5.9158896483246792E-3</v>
      </c>
      <c r="E107" s="5">
        <f t="shared" si="10"/>
        <v>9.1104322972490603E-3</v>
      </c>
      <c r="F107" s="2"/>
      <c r="H107" s="8"/>
    </row>
    <row r="108" spans="1:8" x14ac:dyDescent="0.3">
      <c r="A108" s="1">
        <v>45264</v>
      </c>
      <c r="B108" s="3">
        <v>456.69000199999999</v>
      </c>
      <c r="C108" s="3">
        <v>55.990001999999997</v>
      </c>
      <c r="D108" s="5">
        <f t="shared" si="9"/>
        <v>-5.2494096460543593E-3</v>
      </c>
      <c r="E108" s="5">
        <f t="shared" si="10"/>
        <v>-8.8511237793902353E-3</v>
      </c>
      <c r="F108" s="2"/>
      <c r="H108" s="8"/>
    </row>
    <row r="109" spans="1:8" x14ac:dyDescent="0.3">
      <c r="A109" s="1">
        <v>45265</v>
      </c>
      <c r="B109" s="3">
        <v>456.60000600000001</v>
      </c>
      <c r="C109" s="3">
        <v>55.810001</v>
      </c>
      <c r="D109" s="5">
        <f t="shared" si="9"/>
        <v>-1.9706146314979467E-4</v>
      </c>
      <c r="E109" s="5">
        <f t="shared" si="10"/>
        <v>-3.2148775418867626E-3</v>
      </c>
      <c r="F109" s="2"/>
      <c r="H109" s="8"/>
    </row>
    <row r="110" spans="1:8" x14ac:dyDescent="0.3">
      <c r="A110" s="1">
        <v>45266</v>
      </c>
      <c r="B110" s="3">
        <v>454.76001000000002</v>
      </c>
      <c r="C110" s="3">
        <v>55.869999</v>
      </c>
      <c r="D110" s="5">
        <f t="shared" si="9"/>
        <v>-4.0297765567702815E-3</v>
      </c>
      <c r="E110" s="5">
        <f t="shared" si="10"/>
        <v>1.0750402960930661E-3</v>
      </c>
      <c r="F110" s="2"/>
      <c r="H110" s="8"/>
    </row>
    <row r="111" spans="1:8" x14ac:dyDescent="0.3">
      <c r="A111" s="1">
        <v>45267</v>
      </c>
      <c r="B111" s="3">
        <v>458.23001099999999</v>
      </c>
      <c r="C111" s="3">
        <v>56.150002000000001</v>
      </c>
      <c r="D111" s="5">
        <f t="shared" si="9"/>
        <v>7.6304004831031502E-3</v>
      </c>
      <c r="E111" s="5">
        <f t="shared" si="10"/>
        <v>5.0116879364898725E-3</v>
      </c>
      <c r="F111" s="2"/>
      <c r="H111" s="8"/>
    </row>
    <row r="112" spans="1:8" x14ac:dyDescent="0.3">
      <c r="A112" s="1">
        <v>45268</v>
      </c>
      <c r="B112" s="3">
        <v>460.20001200000002</v>
      </c>
      <c r="C112" s="3">
        <v>56.139999000000003</v>
      </c>
      <c r="D112" s="5">
        <f t="shared" si="9"/>
        <v>4.2991531604419375E-3</v>
      </c>
      <c r="E112" s="5">
        <f t="shared" si="10"/>
        <v>-1.7814781199820828E-4</v>
      </c>
      <c r="F112" s="2"/>
      <c r="H112" s="8"/>
    </row>
    <row r="113" spans="1:8" x14ac:dyDescent="0.3">
      <c r="A113" s="1">
        <v>45271</v>
      </c>
      <c r="B113" s="3">
        <v>461.98998999999998</v>
      </c>
      <c r="C113" s="3">
        <v>56.259998000000003</v>
      </c>
      <c r="D113" s="5">
        <f t="shared" si="9"/>
        <v>3.8895653049222378E-3</v>
      </c>
      <c r="E113" s="5">
        <f t="shared" si="10"/>
        <v>2.1374955849216004E-3</v>
      </c>
      <c r="F113" s="2"/>
      <c r="H113" s="8"/>
    </row>
    <row r="114" spans="1:8" x14ac:dyDescent="0.3">
      <c r="A114" s="1">
        <v>45272</v>
      </c>
      <c r="B114" s="3">
        <v>464.10000600000001</v>
      </c>
      <c r="C114" s="3">
        <v>56.32</v>
      </c>
      <c r="D114" s="5">
        <f t="shared" si="9"/>
        <v>4.5672331558526125E-3</v>
      </c>
      <c r="E114" s="5">
        <f t="shared" si="10"/>
        <v>1.0665126578923712E-3</v>
      </c>
      <c r="F114" s="2"/>
      <c r="H114" s="8"/>
    </row>
    <row r="115" spans="1:8" x14ac:dyDescent="0.3">
      <c r="A115" s="1">
        <v>45273</v>
      </c>
      <c r="B115" s="3">
        <v>470.5</v>
      </c>
      <c r="C115" s="3">
        <v>57.139999000000003</v>
      </c>
      <c r="D115" s="5">
        <f t="shared" si="9"/>
        <v>1.3790118330659906E-2</v>
      </c>
      <c r="E115" s="5">
        <f t="shared" si="10"/>
        <v>1.4559641335227358E-2</v>
      </c>
      <c r="F115" s="2"/>
      <c r="H115" s="8"/>
    </row>
    <row r="116" spans="1:8" x14ac:dyDescent="0.3">
      <c r="A116" s="1">
        <v>45274</v>
      </c>
      <c r="B116" s="3">
        <v>472.01001000000002</v>
      </c>
      <c r="C116" s="3">
        <v>57.720001000000003</v>
      </c>
      <c r="D116" s="5">
        <f t="shared" si="9"/>
        <v>3.2093730074389537E-3</v>
      </c>
      <c r="E116" s="5">
        <f t="shared" si="10"/>
        <v>1.0150542704769672E-2</v>
      </c>
      <c r="F116" s="2"/>
      <c r="H116" s="8"/>
    </row>
    <row r="117" spans="1:8" x14ac:dyDescent="0.3">
      <c r="A117" s="1">
        <v>45275</v>
      </c>
      <c r="B117" s="3">
        <v>469.32998700000002</v>
      </c>
      <c r="C117" s="3">
        <v>57.200001</v>
      </c>
      <c r="D117" s="5">
        <f t="shared" si="9"/>
        <v>-5.6778944158408784E-3</v>
      </c>
      <c r="E117" s="5">
        <f t="shared" si="10"/>
        <v>-9.00900885292788E-3</v>
      </c>
      <c r="F117" s="2"/>
      <c r="H117" s="8"/>
    </row>
    <row r="118" spans="1:8" x14ac:dyDescent="0.3">
      <c r="A118" s="1">
        <v>45278</v>
      </c>
      <c r="B118" s="3">
        <v>471.97000100000002</v>
      </c>
      <c r="C118" s="3">
        <v>56.459999000000003</v>
      </c>
      <c r="D118" s="5">
        <f t="shared" si="9"/>
        <v>5.6250699361342082E-3</v>
      </c>
      <c r="E118" s="5">
        <f t="shared" si="10"/>
        <v>-1.2937097675924769E-2</v>
      </c>
      <c r="F118" s="2"/>
      <c r="H118" s="8"/>
    </row>
    <row r="119" spans="1:8" x14ac:dyDescent="0.3">
      <c r="A119" s="1">
        <v>45279</v>
      </c>
      <c r="B119" s="3">
        <v>474.83999599999999</v>
      </c>
      <c r="C119" s="3">
        <v>56.970001000000003</v>
      </c>
      <c r="D119" s="5">
        <f t="shared" si="9"/>
        <v>6.0808843653601397E-3</v>
      </c>
      <c r="E119" s="5">
        <f t="shared" si="10"/>
        <v>9.0329792602370507E-3</v>
      </c>
      <c r="F119" s="2"/>
      <c r="H119" s="8"/>
    </row>
    <row r="120" spans="1:8" x14ac:dyDescent="0.3">
      <c r="A120" s="1">
        <v>45280</v>
      </c>
      <c r="B120" s="3">
        <v>468.26001000000002</v>
      </c>
      <c r="C120" s="3">
        <v>56.25</v>
      </c>
      <c r="D120" s="5">
        <f t="shared" si="9"/>
        <v>-1.3857269933933658E-2</v>
      </c>
      <c r="E120" s="5">
        <f t="shared" si="10"/>
        <v>-1.2638247978967065E-2</v>
      </c>
      <c r="F120" s="2"/>
      <c r="H120" s="8"/>
    </row>
    <row r="121" spans="1:8" x14ac:dyDescent="0.3">
      <c r="A121" s="1">
        <v>45281</v>
      </c>
      <c r="B121" s="3">
        <v>472.70001200000002</v>
      </c>
      <c r="C121" s="3">
        <v>57.240001999999997</v>
      </c>
      <c r="D121" s="5">
        <f t="shared" si="9"/>
        <v>9.4819158270635917E-3</v>
      </c>
      <c r="E121" s="5">
        <f t="shared" si="10"/>
        <v>1.7600035555555449E-2</v>
      </c>
      <c r="F121" s="2"/>
      <c r="H121" s="8"/>
    </row>
    <row r="122" spans="1:8" x14ac:dyDescent="0.3">
      <c r="A122" s="1">
        <v>45282</v>
      </c>
      <c r="B122" s="3">
        <v>473.64999399999999</v>
      </c>
      <c r="C122" s="3">
        <v>57.259998000000003</v>
      </c>
      <c r="D122" s="5">
        <f t="shared" si="9"/>
        <v>2.0096932005153612E-3</v>
      </c>
      <c r="E122" s="5">
        <f t="shared" si="10"/>
        <v>3.4933611637555373E-4</v>
      </c>
      <c r="F122" s="2"/>
      <c r="H122" s="8"/>
    </row>
    <row r="123" spans="1:8" x14ac:dyDescent="0.3">
      <c r="A123" s="1">
        <v>45286</v>
      </c>
      <c r="B123" s="3">
        <v>475.64999399999999</v>
      </c>
      <c r="C123" s="3">
        <v>57.540000999999997</v>
      </c>
      <c r="D123" s="5">
        <f t="shared" si="9"/>
        <v>4.2225272360079114E-3</v>
      </c>
      <c r="E123" s="5">
        <f t="shared" si="10"/>
        <v>4.8900281135182411E-3</v>
      </c>
      <c r="F123" s="2"/>
      <c r="H123" s="8"/>
    </row>
    <row r="124" spans="1:8" x14ac:dyDescent="0.3">
      <c r="A124" s="1">
        <v>45287</v>
      </c>
      <c r="B124" s="3">
        <v>476.51001000000002</v>
      </c>
      <c r="C124" s="3">
        <v>57.889999000000003</v>
      </c>
      <c r="D124" s="5">
        <f t="shared" si="9"/>
        <v>1.8080858001652267E-3</v>
      </c>
      <c r="E124" s="5">
        <f t="shared" si="10"/>
        <v>6.0826901966861691E-3</v>
      </c>
      <c r="F124" s="2"/>
      <c r="H124" s="8"/>
    </row>
    <row r="125" spans="1:8" x14ac:dyDescent="0.3">
      <c r="A125" s="1">
        <v>45288</v>
      </c>
      <c r="B125" s="3">
        <v>476.69000199999999</v>
      </c>
      <c r="C125" s="3">
        <v>57.919998</v>
      </c>
      <c r="D125" s="5">
        <f t="shared" si="9"/>
        <v>3.777297354150555E-4</v>
      </c>
      <c r="E125" s="5">
        <f t="shared" si="10"/>
        <v>5.182069531559641E-4</v>
      </c>
      <c r="F125" s="2"/>
      <c r="H125" s="8"/>
    </row>
    <row r="126" spans="1:8" x14ac:dyDescent="0.3">
      <c r="A126" s="1">
        <v>45289</v>
      </c>
      <c r="B126" s="3">
        <v>475.30999800000001</v>
      </c>
      <c r="C126" s="3">
        <v>57.959999000000003</v>
      </c>
      <c r="D126" s="5">
        <f t="shared" si="9"/>
        <v>-2.894971562671822E-3</v>
      </c>
      <c r="E126" s="5">
        <f t="shared" si="10"/>
        <v>6.9062502384764635E-4</v>
      </c>
      <c r="F126" s="2"/>
      <c r="H126" s="8"/>
    </row>
    <row r="127" spans="1:8" x14ac:dyDescent="0.3">
      <c r="A127" s="1">
        <v>45293</v>
      </c>
      <c r="B127" s="3">
        <v>472.64999399999999</v>
      </c>
      <c r="C127" s="3">
        <v>57.299999</v>
      </c>
      <c r="D127" s="5">
        <f t="shared" si="9"/>
        <v>-5.5963560859075834E-3</v>
      </c>
      <c r="E127" s="5">
        <f t="shared" si="10"/>
        <v>-1.1387163757542562E-2</v>
      </c>
      <c r="F127" s="2"/>
      <c r="H127" s="8"/>
    </row>
    <row r="128" spans="1:8" x14ac:dyDescent="0.3">
      <c r="A128" s="1">
        <v>45294</v>
      </c>
      <c r="B128" s="3">
        <v>468.790009</v>
      </c>
      <c r="C128" s="3">
        <v>56.939999</v>
      </c>
      <c r="D128" s="5">
        <f t="shared" si="9"/>
        <v>-8.1666879276423021E-3</v>
      </c>
      <c r="E128" s="5">
        <f t="shared" si="10"/>
        <v>-6.2827226227351041E-3</v>
      </c>
      <c r="F128" s="2"/>
      <c r="H128" s="8"/>
    </row>
    <row r="129" spans="1:8" x14ac:dyDescent="0.3">
      <c r="A129" s="1">
        <v>45295</v>
      </c>
      <c r="B129" s="3">
        <v>467.27999899999998</v>
      </c>
      <c r="C129" s="3">
        <v>56.970001000000003</v>
      </c>
      <c r="D129" s="5">
        <f t="shared" si="9"/>
        <v>-3.2210797393509294E-3</v>
      </c>
      <c r="E129" s="5">
        <f t="shared" si="10"/>
        <v>5.2690552383038991E-4</v>
      </c>
      <c r="F129" s="2"/>
      <c r="H129" s="8"/>
    </row>
    <row r="130" spans="1:8" x14ac:dyDescent="0.3">
      <c r="A130" s="1">
        <v>45296</v>
      </c>
      <c r="B130" s="3">
        <v>467.92001299999998</v>
      </c>
      <c r="C130" s="3">
        <v>57.009998000000003</v>
      </c>
      <c r="D130" s="5">
        <f t="shared" si="9"/>
        <v>1.369658451826794E-3</v>
      </c>
      <c r="E130" s="5">
        <f t="shared" si="10"/>
        <v>7.0207125325483233E-4</v>
      </c>
      <c r="F130" s="2"/>
      <c r="H130" s="8"/>
    </row>
    <row r="131" spans="1:8" x14ac:dyDescent="0.3">
      <c r="A131" s="1">
        <v>45299</v>
      </c>
      <c r="B131" s="3">
        <v>474.60000600000001</v>
      </c>
      <c r="C131" s="3">
        <v>57.48</v>
      </c>
      <c r="D131" s="5">
        <f t="shared" si="9"/>
        <v>1.4275929249472075E-2</v>
      </c>
      <c r="E131" s="5">
        <f t="shared" si="10"/>
        <v>8.2442030606630912E-3</v>
      </c>
      <c r="F131" s="2"/>
      <c r="H131" s="8"/>
    </row>
    <row r="132" spans="1:8" x14ac:dyDescent="0.3">
      <c r="A132" s="1">
        <v>45300</v>
      </c>
      <c r="B132" s="3">
        <v>473.88000499999998</v>
      </c>
      <c r="C132" s="3">
        <v>56.919998</v>
      </c>
      <c r="D132" s="5">
        <f t="shared" ref="D132:D195" si="11">(B132/B131)-1</f>
        <v>-1.5170690916510576E-3</v>
      </c>
      <c r="E132" s="5">
        <f t="shared" ref="E132:E195" si="12">(C132/C131)-1</f>
        <v>-9.7425539318023446E-3</v>
      </c>
      <c r="F132" s="2"/>
      <c r="H132" s="8"/>
    </row>
    <row r="133" spans="1:8" x14ac:dyDescent="0.3">
      <c r="A133" s="1">
        <v>45301</v>
      </c>
      <c r="B133" s="3">
        <v>476.55999800000001</v>
      </c>
      <c r="C133" s="3">
        <v>57.169998</v>
      </c>
      <c r="D133" s="5">
        <f t="shared" si="11"/>
        <v>5.6554253644864882E-3</v>
      </c>
      <c r="E133" s="5">
        <f t="shared" si="12"/>
        <v>4.3921294586131143E-3</v>
      </c>
      <c r="F133" s="2"/>
      <c r="H133" s="8"/>
    </row>
    <row r="134" spans="1:8" x14ac:dyDescent="0.3">
      <c r="A134" s="1">
        <v>45302</v>
      </c>
      <c r="B134" s="3">
        <v>476.35000600000001</v>
      </c>
      <c r="C134" s="3">
        <v>57.200001</v>
      </c>
      <c r="D134" s="5">
        <f t="shared" si="11"/>
        <v>-4.4064126422960204E-4</v>
      </c>
      <c r="E134" s="5">
        <f t="shared" si="12"/>
        <v>5.2480323683057328E-4</v>
      </c>
      <c r="F134" s="2"/>
      <c r="H134" s="8"/>
    </row>
    <row r="135" spans="1:8" x14ac:dyDescent="0.3">
      <c r="A135" s="1">
        <v>45303</v>
      </c>
      <c r="B135" s="3">
        <v>476.67999300000002</v>
      </c>
      <c r="C135" s="3">
        <v>57.400002000000001</v>
      </c>
      <c r="D135" s="5">
        <f t="shared" si="11"/>
        <v>6.9274062316271312E-4</v>
      </c>
      <c r="E135" s="5">
        <f t="shared" si="12"/>
        <v>3.4965209178929868E-3</v>
      </c>
      <c r="F135" s="2"/>
      <c r="H135" s="8"/>
    </row>
    <row r="136" spans="1:8" x14ac:dyDescent="0.3">
      <c r="A136" s="1">
        <v>45307</v>
      </c>
      <c r="B136" s="3">
        <v>474.92999300000002</v>
      </c>
      <c r="C136" s="3">
        <v>56.360000999999997</v>
      </c>
      <c r="D136" s="5">
        <f t="shared" si="11"/>
        <v>-3.67122603360448E-3</v>
      </c>
      <c r="E136" s="5">
        <f t="shared" si="12"/>
        <v>-1.8118483689251508E-2</v>
      </c>
      <c r="F136" s="2"/>
      <c r="H136" s="8"/>
    </row>
    <row r="137" spans="1:8" x14ac:dyDescent="0.3">
      <c r="A137" s="1">
        <v>45308</v>
      </c>
      <c r="B137" s="3">
        <v>472.290009</v>
      </c>
      <c r="C137" s="3">
        <v>55.740001999999997</v>
      </c>
      <c r="D137" s="5">
        <f t="shared" si="11"/>
        <v>-5.5586803084892722E-3</v>
      </c>
      <c r="E137" s="5">
        <f t="shared" si="12"/>
        <v>-1.1000691784941563E-2</v>
      </c>
      <c r="F137" s="2"/>
      <c r="H137" s="8"/>
    </row>
    <row r="138" spans="1:8" x14ac:dyDescent="0.3">
      <c r="A138" s="1">
        <v>45309</v>
      </c>
      <c r="B138" s="3">
        <v>476.48998999999998</v>
      </c>
      <c r="C138" s="3">
        <v>56.16</v>
      </c>
      <c r="D138" s="5">
        <f t="shared" si="11"/>
        <v>8.8928008638013978E-3</v>
      </c>
      <c r="E138" s="5">
        <f t="shared" si="12"/>
        <v>7.5349477023700651E-3</v>
      </c>
      <c r="F138" s="2"/>
      <c r="H138" s="8"/>
    </row>
    <row r="139" spans="1:8" x14ac:dyDescent="0.3">
      <c r="A139" s="1">
        <v>45310</v>
      </c>
      <c r="B139" s="3">
        <v>482.42999300000002</v>
      </c>
      <c r="C139" s="3">
        <v>56.439999</v>
      </c>
      <c r="D139" s="5">
        <f t="shared" si="11"/>
        <v>1.2466165343788305E-2</v>
      </c>
      <c r="E139" s="5">
        <f t="shared" si="12"/>
        <v>4.9857371794872485E-3</v>
      </c>
      <c r="F139" s="2"/>
      <c r="H139" s="8"/>
    </row>
    <row r="140" spans="1:8" x14ac:dyDescent="0.3">
      <c r="A140" s="1">
        <v>45313</v>
      </c>
      <c r="B140" s="3">
        <v>483.45001200000002</v>
      </c>
      <c r="C140" s="3">
        <v>56.41</v>
      </c>
      <c r="D140" s="5">
        <f t="shared" si="11"/>
        <v>2.1143357892343673E-3</v>
      </c>
      <c r="E140" s="5">
        <f t="shared" si="12"/>
        <v>-5.3152020785829368E-4</v>
      </c>
      <c r="F140" s="2"/>
      <c r="H140" s="8"/>
    </row>
    <row r="141" spans="1:8" x14ac:dyDescent="0.3">
      <c r="A141" s="1">
        <v>45314</v>
      </c>
      <c r="B141" s="3">
        <v>484.85998499999999</v>
      </c>
      <c r="C141" s="3">
        <v>56.450001</v>
      </c>
      <c r="D141" s="5">
        <f t="shared" si="11"/>
        <v>2.9164814665472161E-3</v>
      </c>
      <c r="E141" s="5">
        <f t="shared" si="12"/>
        <v>7.0911185959943168E-4</v>
      </c>
      <c r="F141" s="2"/>
      <c r="H141" s="8"/>
    </row>
    <row r="142" spans="1:8" x14ac:dyDescent="0.3">
      <c r="A142" s="1">
        <v>45315</v>
      </c>
      <c r="B142" s="3">
        <v>485.39001500000001</v>
      </c>
      <c r="C142" s="3">
        <v>56.849997999999999</v>
      </c>
      <c r="D142" s="5">
        <f t="shared" si="11"/>
        <v>1.0931609462472291E-3</v>
      </c>
      <c r="E142" s="5">
        <f t="shared" si="12"/>
        <v>7.0858634705781576E-3</v>
      </c>
      <c r="F142" s="2"/>
      <c r="H142" s="8"/>
    </row>
    <row r="143" spans="1:8" x14ac:dyDescent="0.3">
      <c r="A143" s="1">
        <v>45316</v>
      </c>
      <c r="B143" s="3">
        <v>488.02999899999998</v>
      </c>
      <c r="C143" s="3">
        <v>57</v>
      </c>
      <c r="D143" s="5">
        <f t="shared" si="11"/>
        <v>5.4388922689312391E-3</v>
      </c>
      <c r="E143" s="5">
        <f t="shared" si="12"/>
        <v>2.6385577005649807E-3</v>
      </c>
      <c r="F143" s="2"/>
      <c r="H143" s="8"/>
    </row>
    <row r="144" spans="1:8" x14ac:dyDescent="0.3">
      <c r="A144" s="1">
        <v>45317</v>
      </c>
      <c r="B144" s="3">
        <v>487.41000400000001</v>
      </c>
      <c r="C144" s="3">
        <v>57.18</v>
      </c>
      <c r="D144" s="5">
        <f t="shared" si="11"/>
        <v>-1.2704034614068327E-3</v>
      </c>
      <c r="E144" s="5">
        <f t="shared" si="12"/>
        <v>3.1578947368420263E-3</v>
      </c>
      <c r="F144" s="2"/>
      <c r="H144" s="8"/>
    </row>
    <row r="145" spans="1:8" x14ac:dyDescent="0.3">
      <c r="A145" s="1">
        <v>45320</v>
      </c>
      <c r="B145" s="3">
        <v>491.26998900000001</v>
      </c>
      <c r="C145" s="3">
        <v>57.450001</v>
      </c>
      <c r="D145" s="5">
        <f t="shared" si="11"/>
        <v>7.9193799231087603E-3</v>
      </c>
      <c r="E145" s="5">
        <f t="shared" si="12"/>
        <v>4.7219482336482432E-3</v>
      </c>
      <c r="F145" s="2"/>
      <c r="H145" s="8"/>
    </row>
    <row r="146" spans="1:8" x14ac:dyDescent="0.3">
      <c r="A146" s="1">
        <v>45321</v>
      </c>
      <c r="B146" s="3">
        <v>490.89001500000001</v>
      </c>
      <c r="C146" s="3">
        <v>57.27</v>
      </c>
      <c r="D146" s="5">
        <f t="shared" si="11"/>
        <v>-7.7345249762450496E-4</v>
      </c>
      <c r="E146" s="5">
        <f t="shared" si="12"/>
        <v>-3.1331766208323453E-3</v>
      </c>
      <c r="F146" s="2"/>
      <c r="H146" s="8"/>
    </row>
    <row r="147" spans="1:8" x14ac:dyDescent="0.3">
      <c r="A147" s="1">
        <v>45322</v>
      </c>
      <c r="B147" s="3">
        <v>482.88000499999998</v>
      </c>
      <c r="C147" s="3">
        <v>56.970001000000003</v>
      </c>
      <c r="D147" s="5">
        <f t="shared" si="11"/>
        <v>-1.631732110093953E-2</v>
      </c>
      <c r="E147" s="5">
        <f t="shared" si="12"/>
        <v>-5.2383272219311827E-3</v>
      </c>
      <c r="F147" s="2"/>
      <c r="H147" s="8"/>
    </row>
    <row r="148" spans="1:8" x14ac:dyDescent="0.3">
      <c r="A148" s="1">
        <v>45323</v>
      </c>
      <c r="B148" s="3">
        <v>489.20001200000002</v>
      </c>
      <c r="C148" s="3">
        <v>57.5</v>
      </c>
      <c r="D148" s="5">
        <f t="shared" si="11"/>
        <v>1.3088152200462444E-2</v>
      </c>
      <c r="E148" s="5">
        <f t="shared" si="12"/>
        <v>9.3031242881669307E-3</v>
      </c>
      <c r="F148" s="2"/>
      <c r="H148" s="8"/>
    </row>
    <row r="149" spans="1:8" x14ac:dyDescent="0.3">
      <c r="A149" s="1">
        <v>45324</v>
      </c>
      <c r="B149" s="3">
        <v>494.35000600000001</v>
      </c>
      <c r="C149" s="3">
        <v>57.099997999999999</v>
      </c>
      <c r="D149" s="5">
        <f t="shared" si="11"/>
        <v>1.0527379136695547E-2</v>
      </c>
      <c r="E149" s="5">
        <f t="shared" si="12"/>
        <v>-6.956556521739099E-3</v>
      </c>
      <c r="F149" s="2"/>
      <c r="H149" s="8"/>
    </row>
    <row r="150" spans="1:8" x14ac:dyDescent="0.3">
      <c r="A150" s="1">
        <v>45327</v>
      </c>
      <c r="B150" s="3">
        <v>492.54998799999998</v>
      </c>
      <c r="C150" s="3">
        <v>56.849997999999999</v>
      </c>
      <c r="D150" s="5">
        <f t="shared" si="11"/>
        <v>-3.6411813050529762E-3</v>
      </c>
      <c r="E150" s="5">
        <f t="shared" si="12"/>
        <v>-4.3782838661395873E-3</v>
      </c>
      <c r="F150" s="2"/>
      <c r="H150" s="8"/>
    </row>
    <row r="151" spans="1:8" x14ac:dyDescent="0.3">
      <c r="A151" s="1">
        <v>45328</v>
      </c>
      <c r="B151" s="3">
        <v>493.98001099999999</v>
      </c>
      <c r="C151" s="3">
        <v>57.450001</v>
      </c>
      <c r="D151" s="5">
        <f t="shared" si="11"/>
        <v>2.9033053189313485E-3</v>
      </c>
      <c r="E151" s="5">
        <f t="shared" si="12"/>
        <v>1.0554142851509019E-2</v>
      </c>
      <c r="F151" s="2"/>
      <c r="H151" s="8"/>
    </row>
    <row r="152" spans="1:8" x14ac:dyDescent="0.3">
      <c r="A152" s="1">
        <v>45329</v>
      </c>
      <c r="B152" s="3">
        <v>498.10000600000001</v>
      </c>
      <c r="C152" s="3">
        <v>57.459999000000003</v>
      </c>
      <c r="D152" s="5">
        <f t="shared" si="11"/>
        <v>8.3404083328384448E-3</v>
      </c>
      <c r="E152" s="5">
        <f t="shared" si="12"/>
        <v>1.7402958791956635E-4</v>
      </c>
      <c r="F152" s="2"/>
      <c r="H152" s="8"/>
    </row>
    <row r="153" spans="1:8" x14ac:dyDescent="0.3">
      <c r="A153" s="1">
        <v>45330</v>
      </c>
      <c r="B153" s="3">
        <v>498.32000699999998</v>
      </c>
      <c r="C153" s="3">
        <v>57.310001</v>
      </c>
      <c r="D153" s="5">
        <f t="shared" si="11"/>
        <v>4.4168038014436029E-4</v>
      </c>
      <c r="E153" s="5">
        <f t="shared" si="12"/>
        <v>-2.6104768988945981E-3</v>
      </c>
      <c r="F153" s="2"/>
      <c r="H153" s="8"/>
    </row>
    <row r="154" spans="1:8" x14ac:dyDescent="0.3">
      <c r="A154" s="1">
        <v>45331</v>
      </c>
      <c r="B154" s="3">
        <v>501.20001200000002</v>
      </c>
      <c r="C154" s="3">
        <v>57.549999</v>
      </c>
      <c r="D154" s="5">
        <f t="shared" si="11"/>
        <v>5.7794287998556015E-3</v>
      </c>
      <c r="E154" s="5">
        <f t="shared" si="12"/>
        <v>4.1877158578307316E-3</v>
      </c>
      <c r="F154" s="2"/>
      <c r="H154" s="8"/>
    </row>
    <row r="155" spans="1:8" x14ac:dyDescent="0.3">
      <c r="A155" s="1">
        <v>45334</v>
      </c>
      <c r="B155" s="3">
        <v>500.98001099999999</v>
      </c>
      <c r="C155" s="3">
        <v>57.720001000000003</v>
      </c>
      <c r="D155" s="5">
        <f t="shared" si="11"/>
        <v>-4.3894851303405424E-4</v>
      </c>
      <c r="E155" s="5">
        <f t="shared" si="12"/>
        <v>2.9539878879929482E-3</v>
      </c>
      <c r="F155" s="2"/>
      <c r="H155" s="8"/>
    </row>
    <row r="156" spans="1:8" x14ac:dyDescent="0.3">
      <c r="A156" s="1">
        <v>45335</v>
      </c>
      <c r="B156" s="3">
        <v>494.07998700000002</v>
      </c>
      <c r="C156" s="3">
        <v>56.700001</v>
      </c>
      <c r="D156" s="5">
        <f t="shared" si="11"/>
        <v>-1.3773052514065243E-2</v>
      </c>
      <c r="E156" s="5">
        <f t="shared" si="12"/>
        <v>-1.7671517365358325E-2</v>
      </c>
      <c r="F156" s="2"/>
      <c r="H156" s="8"/>
    </row>
    <row r="157" spans="1:8" x14ac:dyDescent="0.3">
      <c r="A157" s="1">
        <v>45336</v>
      </c>
      <c r="B157" s="3">
        <v>498.57000699999998</v>
      </c>
      <c r="C157" s="3">
        <v>57.400002000000001</v>
      </c>
      <c r="D157" s="5">
        <f t="shared" si="11"/>
        <v>9.0876378686433057E-3</v>
      </c>
      <c r="E157" s="5">
        <f t="shared" si="12"/>
        <v>1.2345696431292907E-2</v>
      </c>
      <c r="F157" s="2"/>
      <c r="H157" s="8"/>
    </row>
    <row r="158" spans="1:8" x14ac:dyDescent="0.3">
      <c r="A158" s="1">
        <v>45337</v>
      </c>
      <c r="B158" s="3">
        <v>502.01001000000002</v>
      </c>
      <c r="C158" s="3">
        <v>57.959999000000003</v>
      </c>
      <c r="D158" s="5">
        <f t="shared" si="11"/>
        <v>6.8997391573939471E-3</v>
      </c>
      <c r="E158" s="5">
        <f t="shared" si="12"/>
        <v>9.7560449562354989E-3</v>
      </c>
      <c r="F158" s="2"/>
      <c r="H158" s="8"/>
    </row>
    <row r="159" spans="1:8" x14ac:dyDescent="0.3">
      <c r="A159" s="1">
        <v>45338</v>
      </c>
      <c r="B159" s="3">
        <v>499.51001000000002</v>
      </c>
      <c r="C159" s="3">
        <v>58.080002</v>
      </c>
      <c r="D159" s="5">
        <f t="shared" si="11"/>
        <v>-4.9799803792757169E-3</v>
      </c>
      <c r="E159" s="5">
        <f t="shared" si="12"/>
        <v>2.0704451702975302E-3</v>
      </c>
      <c r="F159" s="2"/>
      <c r="H159" s="8"/>
    </row>
    <row r="160" spans="1:8" x14ac:dyDescent="0.3">
      <c r="A160" s="1">
        <v>45342</v>
      </c>
      <c r="B160" s="3">
        <v>496.76001000000002</v>
      </c>
      <c r="C160" s="3">
        <v>58.259998000000003</v>
      </c>
      <c r="D160" s="5">
        <f t="shared" si="11"/>
        <v>-5.5053951771657506E-3</v>
      </c>
      <c r="E160" s="5">
        <f t="shared" si="12"/>
        <v>3.0991045764772185E-3</v>
      </c>
      <c r="F160" s="2"/>
      <c r="H160" s="8"/>
    </row>
    <row r="161" spans="1:8" x14ac:dyDescent="0.3">
      <c r="A161" s="1">
        <v>45343</v>
      </c>
      <c r="B161" s="3">
        <v>497.209991</v>
      </c>
      <c r="C161" s="3">
        <v>58.32</v>
      </c>
      <c r="D161" s="5">
        <f t="shared" si="11"/>
        <v>9.058317717642872E-4</v>
      </c>
      <c r="E161" s="5">
        <f t="shared" si="12"/>
        <v>1.0299004816305413E-3</v>
      </c>
      <c r="F161" s="2"/>
      <c r="H161" s="8"/>
    </row>
    <row r="162" spans="1:8" x14ac:dyDescent="0.3">
      <c r="A162" s="1">
        <v>45344</v>
      </c>
      <c r="B162" s="3">
        <v>507.5</v>
      </c>
      <c r="C162" s="3">
        <v>58.919998</v>
      </c>
      <c r="D162" s="5">
        <f t="shared" si="11"/>
        <v>2.0695499258380767E-2</v>
      </c>
      <c r="E162" s="5">
        <f t="shared" si="12"/>
        <v>1.0288031550068633E-2</v>
      </c>
      <c r="F162" s="2"/>
      <c r="H162" s="8"/>
    </row>
    <row r="163" spans="1:8" x14ac:dyDescent="0.3">
      <c r="A163" s="1">
        <v>45345</v>
      </c>
      <c r="B163" s="3">
        <v>507.85000600000001</v>
      </c>
      <c r="C163" s="3">
        <v>58.950001</v>
      </c>
      <c r="D163" s="5">
        <f t="shared" si="11"/>
        <v>6.8966699507400087E-4</v>
      </c>
      <c r="E163" s="5">
        <f t="shared" si="12"/>
        <v>5.0921590323205201E-4</v>
      </c>
      <c r="F163" s="2"/>
      <c r="H163" s="8"/>
    </row>
    <row r="164" spans="1:8" x14ac:dyDescent="0.3">
      <c r="A164" s="1">
        <v>45348</v>
      </c>
      <c r="B164" s="3">
        <v>505.98998999999998</v>
      </c>
      <c r="C164" s="3">
        <v>58.82</v>
      </c>
      <c r="D164" s="5">
        <f t="shared" si="11"/>
        <v>-3.6625302314164943E-3</v>
      </c>
      <c r="E164" s="5">
        <f t="shared" si="12"/>
        <v>-2.2052756199274492E-3</v>
      </c>
      <c r="F164" s="2"/>
      <c r="H164" s="8"/>
    </row>
    <row r="165" spans="1:8" x14ac:dyDescent="0.3">
      <c r="A165" s="1">
        <v>45349</v>
      </c>
      <c r="B165" s="3">
        <v>506.92999300000002</v>
      </c>
      <c r="C165" s="3">
        <v>58.93</v>
      </c>
      <c r="D165" s="5">
        <f t="shared" si="11"/>
        <v>1.8577501898804361E-3</v>
      </c>
      <c r="E165" s="5">
        <f t="shared" si="12"/>
        <v>1.8701122067323883E-3</v>
      </c>
      <c r="F165" s="2"/>
      <c r="H165" s="8"/>
    </row>
    <row r="166" spans="1:8" x14ac:dyDescent="0.3">
      <c r="A166" s="1">
        <v>45350</v>
      </c>
      <c r="B166" s="3">
        <v>506.26001000000002</v>
      </c>
      <c r="C166" s="3">
        <v>58.5</v>
      </c>
      <c r="D166" s="5">
        <f t="shared" si="11"/>
        <v>-1.3216479775344236E-3</v>
      </c>
      <c r="E166" s="5">
        <f t="shared" si="12"/>
        <v>-7.2967928050229336E-3</v>
      </c>
      <c r="F166" s="2"/>
      <c r="H166" s="8"/>
    </row>
    <row r="167" spans="1:8" x14ac:dyDescent="0.3">
      <c r="A167" s="1">
        <v>45351</v>
      </c>
      <c r="B167" s="3">
        <v>508.07998700000002</v>
      </c>
      <c r="C167" s="3">
        <v>58.630001</v>
      </c>
      <c r="D167" s="5">
        <f t="shared" si="11"/>
        <v>3.5949452140215943E-3</v>
      </c>
      <c r="E167" s="5">
        <f t="shared" si="12"/>
        <v>2.2222393162392162E-3</v>
      </c>
      <c r="F167" s="2"/>
      <c r="H167" s="8"/>
    </row>
    <row r="168" spans="1:8" x14ac:dyDescent="0.3">
      <c r="A168" s="1">
        <v>45352</v>
      </c>
      <c r="B168" s="3">
        <v>512.84997599999997</v>
      </c>
      <c r="C168" s="3">
        <v>59.299999</v>
      </c>
      <c r="D168" s="5">
        <f t="shared" si="11"/>
        <v>9.3882638994791101E-3</v>
      </c>
      <c r="E168" s="5">
        <f t="shared" si="12"/>
        <v>1.1427562486311382E-2</v>
      </c>
      <c r="F168" s="2"/>
      <c r="H168" s="8"/>
    </row>
    <row r="169" spans="1:8" x14ac:dyDescent="0.3">
      <c r="A169" s="1">
        <v>45355</v>
      </c>
      <c r="B169" s="3">
        <v>512.29998799999998</v>
      </c>
      <c r="C169" s="3">
        <v>59.119999</v>
      </c>
      <c r="D169" s="5">
        <f t="shared" si="11"/>
        <v>-1.0724149863272636E-3</v>
      </c>
      <c r="E169" s="5">
        <f t="shared" si="12"/>
        <v>-3.0354132046443993E-3</v>
      </c>
      <c r="F169" s="2"/>
      <c r="H169" s="8"/>
    </row>
    <row r="170" spans="1:8" x14ac:dyDescent="0.3">
      <c r="A170" s="1">
        <v>45356</v>
      </c>
      <c r="B170" s="3">
        <v>507.17999300000002</v>
      </c>
      <c r="C170" s="3">
        <v>58.900002000000001</v>
      </c>
      <c r="D170" s="5">
        <f t="shared" si="11"/>
        <v>-9.9941345304110918E-3</v>
      </c>
      <c r="E170" s="5">
        <f t="shared" si="12"/>
        <v>-3.7211942442691992E-3</v>
      </c>
      <c r="F170" s="2"/>
      <c r="H170" s="8"/>
    </row>
    <row r="171" spans="1:8" x14ac:dyDescent="0.3">
      <c r="A171" s="1">
        <v>45357</v>
      </c>
      <c r="B171" s="3">
        <v>509.75</v>
      </c>
      <c r="C171" s="3">
        <v>59.66</v>
      </c>
      <c r="D171" s="5">
        <f t="shared" si="11"/>
        <v>5.0672483841451843E-3</v>
      </c>
      <c r="E171" s="5">
        <f t="shared" si="12"/>
        <v>1.2903191412455328E-2</v>
      </c>
      <c r="F171" s="2"/>
      <c r="H171" s="8"/>
    </row>
    <row r="172" spans="1:8" x14ac:dyDescent="0.3">
      <c r="A172" s="1">
        <v>45358</v>
      </c>
      <c r="B172" s="3">
        <v>514.80999799999995</v>
      </c>
      <c r="C172" s="3">
        <v>60.23</v>
      </c>
      <c r="D172" s="5">
        <f t="shared" si="11"/>
        <v>9.9264306032367244E-3</v>
      </c>
      <c r="E172" s="5">
        <f t="shared" si="12"/>
        <v>9.5541401273886439E-3</v>
      </c>
      <c r="F172" s="2"/>
      <c r="H172" s="8"/>
    </row>
    <row r="173" spans="1:8" x14ac:dyDescent="0.3">
      <c r="A173" s="1">
        <v>45359</v>
      </c>
      <c r="B173" s="3">
        <v>511.72000100000002</v>
      </c>
      <c r="C173" s="3">
        <v>60.060001</v>
      </c>
      <c r="D173" s="5">
        <f t="shared" si="11"/>
        <v>-6.0022086051249035E-3</v>
      </c>
      <c r="E173" s="5">
        <f t="shared" si="12"/>
        <v>-2.8224970944711325E-3</v>
      </c>
      <c r="F173" s="2"/>
      <c r="H173" s="8"/>
    </row>
    <row r="174" spans="1:8" x14ac:dyDescent="0.3">
      <c r="A174" s="1">
        <v>45362</v>
      </c>
      <c r="B174" s="3">
        <v>511.27999899999998</v>
      </c>
      <c r="C174" s="3">
        <v>59.860000999999997</v>
      </c>
      <c r="D174" s="5">
        <f t="shared" si="11"/>
        <v>-8.5984913456615963E-4</v>
      </c>
      <c r="E174" s="5">
        <f t="shared" si="12"/>
        <v>-3.3300032745587904E-3</v>
      </c>
      <c r="F174" s="2"/>
      <c r="H174" s="8"/>
    </row>
    <row r="175" spans="1:8" x14ac:dyDescent="0.3">
      <c r="A175" s="1">
        <v>45363</v>
      </c>
      <c r="B175" s="3">
        <v>516.78002900000001</v>
      </c>
      <c r="C175" s="3">
        <v>60.349997999999999</v>
      </c>
      <c r="D175" s="5">
        <f t="shared" si="11"/>
        <v>1.0757373671486103E-2</v>
      </c>
      <c r="E175" s="5">
        <f t="shared" si="12"/>
        <v>8.1857165354874972E-3</v>
      </c>
      <c r="F175" s="2"/>
      <c r="H175" s="8"/>
    </row>
    <row r="176" spans="1:8" x14ac:dyDescent="0.3">
      <c r="A176" s="1">
        <v>45364</v>
      </c>
      <c r="B176" s="3">
        <v>515.96997099999999</v>
      </c>
      <c r="C176" s="3">
        <v>60.259998000000003</v>
      </c>
      <c r="D176" s="5">
        <f t="shared" si="11"/>
        <v>-1.5675102646043326E-3</v>
      </c>
      <c r="E176" s="5">
        <f t="shared" si="12"/>
        <v>-1.4913007950720925E-3</v>
      </c>
      <c r="F176" s="2"/>
      <c r="H176" s="8"/>
    </row>
    <row r="177" spans="1:8" x14ac:dyDescent="0.3">
      <c r="A177" s="1">
        <v>45365</v>
      </c>
      <c r="B177" s="3">
        <v>514.95001200000002</v>
      </c>
      <c r="C177" s="3">
        <v>59.880001</v>
      </c>
      <c r="D177" s="5">
        <f t="shared" si="11"/>
        <v>-1.9767797688364785E-3</v>
      </c>
      <c r="E177" s="5">
        <f t="shared" si="12"/>
        <v>-6.3059577267161604E-3</v>
      </c>
      <c r="F177" s="2"/>
      <c r="H177" s="8"/>
    </row>
    <row r="178" spans="1:8" x14ac:dyDescent="0.3">
      <c r="A178" s="1">
        <v>45366</v>
      </c>
      <c r="B178" s="3">
        <v>509.82998700000002</v>
      </c>
      <c r="C178" s="3">
        <v>59.59</v>
      </c>
      <c r="D178" s="5">
        <f t="shared" si="11"/>
        <v>-9.942761201450323E-3</v>
      </c>
      <c r="E178" s="5">
        <f t="shared" si="12"/>
        <v>-4.8430359912652321E-3</v>
      </c>
      <c r="F178" s="2"/>
      <c r="H178" s="8"/>
    </row>
    <row r="179" spans="1:8" x14ac:dyDescent="0.3">
      <c r="A179" s="1">
        <v>45369</v>
      </c>
      <c r="B179" s="3">
        <v>512.85998500000005</v>
      </c>
      <c r="C179" s="3">
        <v>59.599997999999999</v>
      </c>
      <c r="D179" s="5">
        <f t="shared" si="11"/>
        <v>5.9431537517624644E-3</v>
      </c>
      <c r="E179" s="5">
        <f t="shared" si="12"/>
        <v>1.677798288302057E-4</v>
      </c>
      <c r="F179" s="2"/>
      <c r="H179" s="8"/>
    </row>
    <row r="180" spans="1:8" x14ac:dyDescent="0.3">
      <c r="A180" s="1">
        <v>45370</v>
      </c>
      <c r="B180" s="3">
        <v>515.71002199999998</v>
      </c>
      <c r="C180" s="3">
        <v>59.619999</v>
      </c>
      <c r="D180" s="5">
        <f t="shared" si="11"/>
        <v>5.5571444124264957E-3</v>
      </c>
      <c r="E180" s="5">
        <f t="shared" si="12"/>
        <v>3.3558725958338087E-4</v>
      </c>
      <c r="F180" s="2"/>
      <c r="H180" s="8"/>
    </row>
    <row r="181" spans="1:8" x14ac:dyDescent="0.3">
      <c r="A181" s="1">
        <v>45371</v>
      </c>
      <c r="B181" s="3">
        <v>520.47997999999995</v>
      </c>
      <c r="C181" s="3">
        <v>60.259998000000003</v>
      </c>
      <c r="D181" s="5">
        <f t="shared" si="11"/>
        <v>9.2493025082223124E-3</v>
      </c>
      <c r="E181" s="5">
        <f t="shared" si="12"/>
        <v>1.0734636208229453E-2</v>
      </c>
      <c r="F181" s="2"/>
      <c r="H181" s="8"/>
    </row>
    <row r="182" spans="1:8" x14ac:dyDescent="0.3">
      <c r="A182" s="1">
        <v>45372</v>
      </c>
      <c r="B182" s="3">
        <v>522.20001200000002</v>
      </c>
      <c r="C182" s="3">
        <v>60.27</v>
      </c>
      <c r="D182" s="5">
        <f t="shared" si="11"/>
        <v>3.3047034777400341E-3</v>
      </c>
      <c r="E182" s="5">
        <f t="shared" si="12"/>
        <v>1.6598075559182135E-4</v>
      </c>
      <c r="F182" s="2"/>
      <c r="H182" s="8"/>
    </row>
    <row r="183" spans="1:8" x14ac:dyDescent="0.3">
      <c r="A183" s="1">
        <v>45373</v>
      </c>
      <c r="B183" s="3">
        <v>521.21002199999998</v>
      </c>
      <c r="C183" s="3">
        <v>60.040000999999997</v>
      </c>
      <c r="D183" s="5">
        <f t="shared" si="11"/>
        <v>-1.8958061609543053E-3</v>
      </c>
      <c r="E183" s="5">
        <f t="shared" si="12"/>
        <v>-3.8161440185831008E-3</v>
      </c>
      <c r="F183" s="2"/>
      <c r="H183" s="8"/>
    </row>
    <row r="184" spans="1:8" x14ac:dyDescent="0.3">
      <c r="A184" s="1">
        <v>45376</v>
      </c>
      <c r="B184" s="3">
        <v>519.77002000000005</v>
      </c>
      <c r="C184" s="3">
        <v>59.990001999999997</v>
      </c>
      <c r="D184" s="5">
        <f t="shared" si="11"/>
        <v>-2.7628056622440722E-3</v>
      </c>
      <c r="E184" s="5">
        <f t="shared" si="12"/>
        <v>-8.327614784683357E-4</v>
      </c>
      <c r="F184" s="2"/>
      <c r="H184" s="8"/>
    </row>
    <row r="185" spans="1:8" x14ac:dyDescent="0.3">
      <c r="A185" s="1">
        <v>45377</v>
      </c>
      <c r="B185" s="3">
        <v>518.80999799999995</v>
      </c>
      <c r="C185" s="3">
        <v>59.990001999999997</v>
      </c>
      <c r="D185" s="5">
        <f t="shared" si="11"/>
        <v>-1.8470130308787525E-3</v>
      </c>
      <c r="E185" s="5">
        <f t="shared" si="12"/>
        <v>0</v>
      </c>
      <c r="F185" s="2"/>
      <c r="H185" s="8"/>
    </row>
    <row r="186" spans="1:8" x14ac:dyDescent="0.3">
      <c r="A186" s="1">
        <v>45378</v>
      </c>
      <c r="B186" s="3">
        <v>523.169983</v>
      </c>
      <c r="C186" s="3">
        <v>60.32</v>
      </c>
      <c r="D186" s="5">
        <f t="shared" si="11"/>
        <v>8.4038183859365123E-3</v>
      </c>
      <c r="E186" s="5">
        <f t="shared" si="12"/>
        <v>5.5008832971867871E-3</v>
      </c>
      <c r="F186" s="2"/>
      <c r="H186" s="8"/>
    </row>
    <row r="187" spans="1:8" x14ac:dyDescent="0.3">
      <c r="A187" s="1">
        <v>45379</v>
      </c>
      <c r="B187" s="3">
        <v>523.07000700000003</v>
      </c>
      <c r="C187" s="3">
        <v>60.299999</v>
      </c>
      <c r="D187" s="5">
        <f t="shared" si="11"/>
        <v>-1.910965904937667E-4</v>
      </c>
      <c r="E187" s="5">
        <f t="shared" si="12"/>
        <v>-3.3158156498669378E-4</v>
      </c>
      <c r="F187" s="2"/>
      <c r="H187" s="8"/>
    </row>
    <row r="188" spans="1:8" x14ac:dyDescent="0.3">
      <c r="A188" s="1">
        <v>45383</v>
      </c>
      <c r="B188" s="3">
        <v>522.15997300000004</v>
      </c>
      <c r="C188" s="3">
        <v>60.189999</v>
      </c>
      <c r="D188" s="5">
        <f t="shared" si="11"/>
        <v>-1.7397938857541817E-3</v>
      </c>
      <c r="E188" s="5">
        <f t="shared" si="12"/>
        <v>-1.8242123022257362E-3</v>
      </c>
      <c r="F188" s="2"/>
      <c r="H188" s="8"/>
    </row>
    <row r="189" spans="1:8" x14ac:dyDescent="0.3">
      <c r="A189" s="1">
        <v>45384</v>
      </c>
      <c r="B189" s="3">
        <v>518.84002699999996</v>
      </c>
      <c r="C189" s="3">
        <v>59.939999</v>
      </c>
      <c r="D189" s="5">
        <f t="shared" si="11"/>
        <v>-6.358101293988061E-3</v>
      </c>
      <c r="E189" s="5">
        <f t="shared" si="12"/>
        <v>-4.1535139417430145E-3</v>
      </c>
      <c r="F189" s="2"/>
      <c r="H189" s="8"/>
    </row>
    <row r="190" spans="1:8" x14ac:dyDescent="0.3">
      <c r="A190" s="1">
        <v>45385</v>
      </c>
      <c r="B190" s="3">
        <v>519.40997300000004</v>
      </c>
      <c r="C190" s="3">
        <v>60.200001</v>
      </c>
      <c r="D190" s="5">
        <f t="shared" si="11"/>
        <v>1.0985004439529877E-3</v>
      </c>
      <c r="E190" s="5">
        <f t="shared" si="12"/>
        <v>4.3377044434051992E-3</v>
      </c>
      <c r="F190" s="2"/>
      <c r="H190" s="8"/>
    </row>
    <row r="191" spans="1:8" x14ac:dyDescent="0.3">
      <c r="A191" s="1">
        <v>45386</v>
      </c>
      <c r="B191" s="3">
        <v>513.07000700000003</v>
      </c>
      <c r="C191" s="3">
        <v>59.790000999999997</v>
      </c>
      <c r="D191" s="5">
        <f t="shared" si="11"/>
        <v>-1.2206092161422544E-2</v>
      </c>
      <c r="E191" s="5">
        <f t="shared" si="12"/>
        <v>-6.8106311161025834E-3</v>
      </c>
      <c r="F191" s="2"/>
      <c r="H191" s="8"/>
    </row>
    <row r="192" spans="1:8" x14ac:dyDescent="0.3">
      <c r="A192" s="1">
        <v>45387</v>
      </c>
      <c r="B192" s="3">
        <v>518.42999299999997</v>
      </c>
      <c r="C192" s="3">
        <v>60.009998000000003</v>
      </c>
      <c r="D192" s="5">
        <f t="shared" si="11"/>
        <v>1.0446890145344057E-2</v>
      </c>
      <c r="E192" s="5">
        <f t="shared" si="12"/>
        <v>3.6794948372722569E-3</v>
      </c>
      <c r="F192" s="2"/>
      <c r="H192" s="8"/>
    </row>
    <row r="193" spans="1:8" x14ac:dyDescent="0.3">
      <c r="A193" s="1">
        <v>45390</v>
      </c>
      <c r="B193" s="3">
        <v>518.71997099999999</v>
      </c>
      <c r="C193" s="3">
        <v>60.310001</v>
      </c>
      <c r="D193" s="5">
        <f t="shared" si="11"/>
        <v>5.5933878038572082E-4</v>
      </c>
      <c r="E193" s="5">
        <f t="shared" si="12"/>
        <v>4.9992169638131134E-3</v>
      </c>
      <c r="F193" s="2"/>
      <c r="H193" s="8"/>
    </row>
    <row r="194" spans="1:8" x14ac:dyDescent="0.3">
      <c r="A194" s="1">
        <v>45391</v>
      </c>
      <c r="B194" s="3">
        <v>519.32000700000003</v>
      </c>
      <c r="C194" s="3">
        <v>60.470001000000003</v>
      </c>
      <c r="D194" s="5">
        <f t="shared" si="11"/>
        <v>1.1567628654114426E-3</v>
      </c>
      <c r="E194" s="5">
        <f t="shared" si="12"/>
        <v>2.6529596641857722E-3</v>
      </c>
      <c r="F194" s="2"/>
      <c r="H194" s="8"/>
    </row>
    <row r="195" spans="1:8" x14ac:dyDescent="0.3">
      <c r="A195" s="1">
        <v>45392</v>
      </c>
      <c r="B195" s="3">
        <v>514.11999500000002</v>
      </c>
      <c r="C195" s="3">
        <v>59.619999</v>
      </c>
      <c r="D195" s="5">
        <f t="shared" si="11"/>
        <v>-1.0013117018231932E-2</v>
      </c>
      <c r="E195" s="5">
        <f t="shared" si="12"/>
        <v>-1.4056589812194709E-2</v>
      </c>
      <c r="F195" s="2"/>
      <c r="H195" s="8"/>
    </row>
    <row r="196" spans="1:8" x14ac:dyDescent="0.3">
      <c r="A196" s="1">
        <v>45393</v>
      </c>
      <c r="B196" s="3">
        <v>518</v>
      </c>
      <c r="C196" s="3">
        <v>59.830002</v>
      </c>
      <c r="D196" s="5">
        <f t="shared" ref="D196:D253" si="13">(B196/B195)-1</f>
        <v>7.546886014421661E-3</v>
      </c>
      <c r="E196" s="5">
        <f t="shared" ref="E196:E253" si="14">(C196/C195)-1</f>
        <v>3.5223583281174253E-3</v>
      </c>
      <c r="F196" s="2"/>
      <c r="H196" s="8"/>
    </row>
    <row r="197" spans="1:8" x14ac:dyDescent="0.3">
      <c r="A197" s="1">
        <v>45394</v>
      </c>
      <c r="B197" s="3">
        <v>510.85000600000001</v>
      </c>
      <c r="C197" s="3">
        <v>58.790000999999997</v>
      </c>
      <c r="D197" s="5">
        <f t="shared" si="13"/>
        <v>-1.3803077220077231E-2</v>
      </c>
      <c r="E197" s="5">
        <f t="shared" si="14"/>
        <v>-1.7382600120922631E-2</v>
      </c>
      <c r="F197" s="2"/>
      <c r="H197" s="8"/>
    </row>
    <row r="198" spans="1:8" x14ac:dyDescent="0.3">
      <c r="A198" s="1">
        <v>45397</v>
      </c>
      <c r="B198" s="3">
        <v>504.45001200000002</v>
      </c>
      <c r="C198" s="3">
        <v>58.52</v>
      </c>
      <c r="D198" s="5">
        <f t="shared" si="13"/>
        <v>-1.2528127483275364E-2</v>
      </c>
      <c r="E198" s="5">
        <f t="shared" si="14"/>
        <v>-4.5926347237176257E-3</v>
      </c>
      <c r="F198" s="2"/>
      <c r="H198" s="8"/>
    </row>
    <row r="199" spans="1:8" x14ac:dyDescent="0.3">
      <c r="A199" s="1">
        <v>45398</v>
      </c>
      <c r="B199" s="3">
        <v>503.52999899999998</v>
      </c>
      <c r="C199" s="3">
        <v>57.860000999999997</v>
      </c>
      <c r="D199" s="5">
        <f t="shared" si="13"/>
        <v>-1.8237941879561959E-3</v>
      </c>
      <c r="E199" s="5">
        <f t="shared" si="14"/>
        <v>-1.1278178400546901E-2</v>
      </c>
      <c r="F199" s="2"/>
      <c r="H199" s="8"/>
    </row>
    <row r="200" spans="1:8" x14ac:dyDescent="0.3">
      <c r="A200" s="1">
        <v>45399</v>
      </c>
      <c r="B200" s="3">
        <v>500.54998799999998</v>
      </c>
      <c r="C200" s="3">
        <v>57.900002000000001</v>
      </c>
      <c r="D200" s="5">
        <f t="shared" si="13"/>
        <v>-5.9182392427824526E-3</v>
      </c>
      <c r="E200" s="5">
        <f t="shared" si="14"/>
        <v>6.913411563889138E-4</v>
      </c>
      <c r="F200" s="2"/>
      <c r="H200" s="8"/>
    </row>
    <row r="201" spans="1:8" x14ac:dyDescent="0.3">
      <c r="A201" s="1">
        <v>45400</v>
      </c>
      <c r="B201" s="3">
        <v>499.51998900000001</v>
      </c>
      <c r="C201" s="3">
        <v>57.91</v>
      </c>
      <c r="D201" s="5">
        <f t="shared" si="13"/>
        <v>-2.0577345413900217E-3</v>
      </c>
      <c r="E201" s="5">
        <f t="shared" si="14"/>
        <v>1.7267702339629487E-4</v>
      </c>
      <c r="F201" s="2"/>
      <c r="H201" s="8"/>
    </row>
    <row r="202" spans="1:8" x14ac:dyDescent="0.3">
      <c r="A202" s="1">
        <v>45401</v>
      </c>
      <c r="B202" s="3">
        <v>495.16000400000001</v>
      </c>
      <c r="C202" s="3">
        <v>57.889999000000003</v>
      </c>
      <c r="D202" s="5">
        <f t="shared" si="13"/>
        <v>-8.7283494074548162E-3</v>
      </c>
      <c r="E202" s="5">
        <f t="shared" si="14"/>
        <v>-3.4538076325318912E-4</v>
      </c>
      <c r="F202" s="2"/>
      <c r="H202" s="8"/>
    </row>
    <row r="203" spans="1:8" x14ac:dyDescent="0.3">
      <c r="A203" s="1">
        <v>45404</v>
      </c>
      <c r="B203" s="3">
        <v>499.72000100000002</v>
      </c>
      <c r="C203" s="3">
        <v>58.490001999999997</v>
      </c>
      <c r="D203" s="5">
        <f t="shared" si="13"/>
        <v>9.2091383859025377E-3</v>
      </c>
      <c r="E203" s="5">
        <f t="shared" si="14"/>
        <v>1.0364536368362876E-2</v>
      </c>
      <c r="F203" s="2"/>
      <c r="H203" s="8"/>
    </row>
    <row r="204" spans="1:8" x14ac:dyDescent="0.3">
      <c r="A204" s="1">
        <v>45405</v>
      </c>
      <c r="B204" s="3">
        <v>505.64999399999999</v>
      </c>
      <c r="C204" s="3">
        <v>59.049999</v>
      </c>
      <c r="D204" s="5">
        <f t="shared" si="13"/>
        <v>1.1866631289789042E-2</v>
      </c>
      <c r="E204" s="5">
        <f t="shared" si="14"/>
        <v>9.5742345845706289E-3</v>
      </c>
      <c r="F204" s="2"/>
      <c r="H204" s="8"/>
    </row>
    <row r="205" spans="1:8" x14ac:dyDescent="0.3">
      <c r="A205" s="1">
        <v>45406</v>
      </c>
      <c r="B205" s="3">
        <v>505.41000400000001</v>
      </c>
      <c r="C205" s="3">
        <v>58.970001000000003</v>
      </c>
      <c r="D205" s="5">
        <f t="shared" si="13"/>
        <v>-4.7461683545468869E-4</v>
      </c>
      <c r="E205" s="5">
        <f t="shared" si="14"/>
        <v>-1.3547502346273887E-3</v>
      </c>
      <c r="F205" s="2"/>
      <c r="H205" s="8"/>
    </row>
    <row r="206" spans="1:8" x14ac:dyDescent="0.3">
      <c r="A206" s="1">
        <v>45407</v>
      </c>
      <c r="B206" s="3">
        <v>503.48998999999998</v>
      </c>
      <c r="C206" s="3">
        <v>58.860000999999997</v>
      </c>
      <c r="D206" s="5">
        <f t="shared" si="13"/>
        <v>-3.7989236160826945E-3</v>
      </c>
      <c r="E206" s="5">
        <f t="shared" si="14"/>
        <v>-1.8653552337569712E-3</v>
      </c>
      <c r="F206" s="2"/>
      <c r="H206" s="8"/>
    </row>
    <row r="207" spans="1:8" x14ac:dyDescent="0.3">
      <c r="A207" s="1">
        <v>45408</v>
      </c>
      <c r="B207" s="3">
        <v>508.26001000000002</v>
      </c>
      <c r="C207" s="3">
        <v>59.34</v>
      </c>
      <c r="D207" s="5">
        <f t="shared" si="13"/>
        <v>9.4739122817517618E-3</v>
      </c>
      <c r="E207" s="5">
        <f t="shared" si="14"/>
        <v>8.1549268067462322E-3</v>
      </c>
      <c r="F207" s="2"/>
      <c r="H207" s="8"/>
    </row>
    <row r="208" spans="1:8" x14ac:dyDescent="0.3">
      <c r="A208" s="1">
        <v>45411</v>
      </c>
      <c r="B208" s="3">
        <v>510.05999800000001</v>
      </c>
      <c r="C208" s="3">
        <v>59.709999000000003</v>
      </c>
      <c r="D208" s="5">
        <f t="shared" si="13"/>
        <v>3.5414708310417264E-3</v>
      </c>
      <c r="E208" s="5">
        <f t="shared" si="14"/>
        <v>6.2352376137513321E-3</v>
      </c>
      <c r="F208" s="2"/>
      <c r="H208" s="8"/>
    </row>
    <row r="209" spans="1:8" x14ac:dyDescent="0.3">
      <c r="A209" s="1">
        <v>45412</v>
      </c>
      <c r="B209" s="3">
        <v>501.98001099999999</v>
      </c>
      <c r="C209" s="3">
        <v>58.900002000000001</v>
      </c>
      <c r="D209" s="5">
        <f t="shared" si="13"/>
        <v>-1.5841248150575415E-2</v>
      </c>
      <c r="E209" s="5">
        <f t="shared" si="14"/>
        <v>-1.3565516891065443E-2</v>
      </c>
      <c r="F209" s="2"/>
      <c r="H209" s="8"/>
    </row>
    <row r="210" spans="1:8" x14ac:dyDescent="0.3">
      <c r="A210" s="1">
        <v>45413</v>
      </c>
      <c r="B210" s="3">
        <v>500.35000600000001</v>
      </c>
      <c r="C210" s="3">
        <v>58.849997999999999</v>
      </c>
      <c r="D210" s="5">
        <f t="shared" si="13"/>
        <v>-3.2471512097719257E-3</v>
      </c>
      <c r="E210" s="5">
        <f t="shared" si="14"/>
        <v>-8.4896431752246038E-4</v>
      </c>
      <c r="F210" s="2"/>
      <c r="H210" s="8"/>
    </row>
    <row r="211" spans="1:8" x14ac:dyDescent="0.3">
      <c r="A211" s="1">
        <v>45414</v>
      </c>
      <c r="B211" s="3">
        <v>505.02999899999998</v>
      </c>
      <c r="C211" s="3">
        <v>59.860000999999997</v>
      </c>
      <c r="D211" s="5">
        <f t="shared" si="13"/>
        <v>9.3534384808220405E-3</v>
      </c>
      <c r="E211" s="5">
        <f t="shared" si="14"/>
        <v>1.7162328535678117E-2</v>
      </c>
      <c r="F211" s="2"/>
      <c r="H211" s="8"/>
    </row>
    <row r="212" spans="1:8" x14ac:dyDescent="0.3">
      <c r="A212" s="1">
        <v>45415</v>
      </c>
      <c r="B212" s="3">
        <v>511.290009</v>
      </c>
      <c r="C212" s="3">
        <v>60.389999000000003</v>
      </c>
      <c r="D212" s="5">
        <f t="shared" si="13"/>
        <v>1.2395323074659625E-2</v>
      </c>
      <c r="E212" s="5">
        <f t="shared" si="14"/>
        <v>8.8539590903116139E-3</v>
      </c>
      <c r="F212" s="2"/>
      <c r="H212" s="8"/>
    </row>
    <row r="213" spans="1:8" x14ac:dyDescent="0.3">
      <c r="A213" s="1">
        <v>45418</v>
      </c>
      <c r="B213" s="3">
        <v>516.57000700000003</v>
      </c>
      <c r="C213" s="3">
        <v>60.720001000000003</v>
      </c>
      <c r="D213" s="5">
        <f t="shared" si="13"/>
        <v>1.0326816302017816E-2</v>
      </c>
      <c r="E213" s="5">
        <f t="shared" si="14"/>
        <v>5.4645140828699645E-3</v>
      </c>
      <c r="F213" s="2"/>
      <c r="H213" s="8"/>
    </row>
    <row r="214" spans="1:8" x14ac:dyDescent="0.3">
      <c r="A214" s="1">
        <v>45419</v>
      </c>
      <c r="B214" s="3">
        <v>517.14001499999995</v>
      </c>
      <c r="C214" s="3">
        <v>60.68</v>
      </c>
      <c r="D214" s="5">
        <f t="shared" si="13"/>
        <v>1.1034477268827558E-3</v>
      </c>
      <c r="E214" s="5">
        <f t="shared" si="14"/>
        <v>-6.5877798651559072E-4</v>
      </c>
      <c r="F214" s="2"/>
      <c r="H214" s="8"/>
    </row>
    <row r="215" spans="1:8" x14ac:dyDescent="0.3">
      <c r="A215" s="1">
        <v>45420</v>
      </c>
      <c r="B215" s="3">
        <v>517.19000200000005</v>
      </c>
      <c r="C215" s="3">
        <v>60.599997999999999</v>
      </c>
      <c r="D215" s="5">
        <f t="shared" si="13"/>
        <v>9.6660475983778582E-5</v>
      </c>
      <c r="E215" s="5">
        <f t="shared" si="14"/>
        <v>-1.3184245220830837E-3</v>
      </c>
      <c r="F215" s="2"/>
      <c r="H215" s="8"/>
    </row>
    <row r="216" spans="1:8" x14ac:dyDescent="0.3">
      <c r="A216" s="1">
        <v>45421</v>
      </c>
      <c r="B216" s="3">
        <v>520.169983</v>
      </c>
      <c r="C216" s="3">
        <v>60.970001000000003</v>
      </c>
      <c r="D216" s="5">
        <f t="shared" si="13"/>
        <v>5.7618689233671638E-3</v>
      </c>
      <c r="E216" s="5">
        <f t="shared" si="14"/>
        <v>6.1056602675135796E-3</v>
      </c>
      <c r="F216" s="2"/>
      <c r="H216" s="8"/>
    </row>
    <row r="217" spans="1:8" x14ac:dyDescent="0.3">
      <c r="A217" s="1">
        <v>45422</v>
      </c>
      <c r="B217" s="3">
        <v>520.84002699999996</v>
      </c>
      <c r="C217" s="3">
        <v>61.049999</v>
      </c>
      <c r="D217" s="5">
        <f t="shared" si="13"/>
        <v>1.2881250781437981E-3</v>
      </c>
      <c r="E217" s="5">
        <f t="shared" si="14"/>
        <v>1.3120878905676925E-3</v>
      </c>
      <c r="F217" s="2"/>
      <c r="H217" s="8"/>
    </row>
    <row r="218" spans="1:8" x14ac:dyDescent="0.3">
      <c r="A218" s="1">
        <v>45425</v>
      </c>
      <c r="B218" s="3">
        <v>520.90997300000004</v>
      </c>
      <c r="C218" s="3">
        <v>61.150002000000001</v>
      </c>
      <c r="D218" s="5">
        <f t="shared" si="13"/>
        <v>1.3429459406744115E-4</v>
      </c>
      <c r="E218" s="5">
        <f t="shared" si="14"/>
        <v>1.6380508048821074E-3</v>
      </c>
      <c r="F218" s="2"/>
      <c r="H218" s="8"/>
    </row>
    <row r="219" spans="1:8" x14ac:dyDescent="0.3">
      <c r="A219" s="1">
        <v>45426</v>
      </c>
      <c r="B219" s="3">
        <v>523.29998799999998</v>
      </c>
      <c r="C219" s="3">
        <v>61.529998999999997</v>
      </c>
      <c r="D219" s="5">
        <f t="shared" si="13"/>
        <v>4.5881536616307894E-3</v>
      </c>
      <c r="E219" s="5">
        <f t="shared" si="14"/>
        <v>6.2141780469606722E-3</v>
      </c>
      <c r="F219" s="2"/>
      <c r="H219" s="8"/>
    </row>
    <row r="220" spans="1:8" x14ac:dyDescent="0.3">
      <c r="A220" s="1">
        <v>45427</v>
      </c>
      <c r="B220" s="3">
        <v>529.78002900000001</v>
      </c>
      <c r="C220" s="3">
        <v>62.150002000000001</v>
      </c>
      <c r="D220" s="5">
        <f t="shared" si="13"/>
        <v>1.2383032961200913E-2</v>
      </c>
      <c r="E220" s="5">
        <f t="shared" si="14"/>
        <v>1.0076434423475389E-2</v>
      </c>
      <c r="F220" s="2"/>
      <c r="H220" s="8"/>
    </row>
    <row r="221" spans="1:8" x14ac:dyDescent="0.3">
      <c r="A221" s="1">
        <v>45428</v>
      </c>
      <c r="B221" s="3">
        <v>528.69000200000005</v>
      </c>
      <c r="C221" s="3">
        <v>61.939999</v>
      </c>
      <c r="D221" s="5">
        <f t="shared" si="13"/>
        <v>-2.057508664600749E-3</v>
      </c>
      <c r="E221" s="5">
        <f t="shared" si="14"/>
        <v>-3.3789701245705572E-3</v>
      </c>
      <c r="F221" s="2"/>
      <c r="H221" s="8"/>
    </row>
    <row r="222" spans="1:8" x14ac:dyDescent="0.3">
      <c r="A222" s="1">
        <v>45429</v>
      </c>
      <c r="B222" s="3">
        <v>529.45001200000002</v>
      </c>
      <c r="C222" s="3">
        <v>62.209999000000003</v>
      </c>
      <c r="D222" s="5">
        <f t="shared" si="13"/>
        <v>1.4375342774120003E-3</v>
      </c>
      <c r="E222" s="5">
        <f t="shared" si="14"/>
        <v>4.359057222458107E-3</v>
      </c>
      <c r="F222" s="2"/>
      <c r="H222" s="8"/>
    </row>
    <row r="223" spans="1:8" x14ac:dyDescent="0.3">
      <c r="A223" s="1">
        <v>45432</v>
      </c>
      <c r="B223" s="3">
        <v>530.05999799999995</v>
      </c>
      <c r="C223" s="3">
        <v>62.209999000000003</v>
      </c>
      <c r="D223" s="5">
        <f t="shared" si="13"/>
        <v>1.1521125435349777E-3</v>
      </c>
      <c r="E223" s="5">
        <f t="shared" si="14"/>
        <v>0</v>
      </c>
      <c r="F223" s="2"/>
      <c r="H223" s="8"/>
    </row>
    <row r="224" spans="1:8" x14ac:dyDescent="0.3">
      <c r="A224" s="1">
        <v>45433</v>
      </c>
      <c r="B224" s="3">
        <v>531.35998500000005</v>
      </c>
      <c r="C224" s="3">
        <v>62.029998999999997</v>
      </c>
      <c r="D224" s="5">
        <f t="shared" si="13"/>
        <v>2.452528024950329E-3</v>
      </c>
      <c r="E224" s="5">
        <f t="shared" si="14"/>
        <v>-2.8934255408042953E-3</v>
      </c>
      <c r="F224" s="2"/>
      <c r="H224" s="8"/>
    </row>
    <row r="225" spans="1:8" x14ac:dyDescent="0.3">
      <c r="A225" s="1">
        <v>45434</v>
      </c>
      <c r="B225" s="3">
        <v>529.830017</v>
      </c>
      <c r="C225" s="3">
        <v>61.560001</v>
      </c>
      <c r="D225" s="5">
        <f t="shared" si="13"/>
        <v>-2.8793436524958693E-3</v>
      </c>
      <c r="E225" s="5">
        <f t="shared" si="14"/>
        <v>-7.576946760872838E-3</v>
      </c>
      <c r="F225" s="2"/>
      <c r="H225" s="8"/>
    </row>
    <row r="226" spans="1:8" x14ac:dyDescent="0.3">
      <c r="A226" s="1">
        <v>45435</v>
      </c>
      <c r="B226" s="3">
        <v>525.96002199999998</v>
      </c>
      <c r="C226" s="3">
        <v>61.150002000000001</v>
      </c>
      <c r="D226" s="5">
        <f t="shared" si="13"/>
        <v>-7.3042199872190849E-3</v>
      </c>
      <c r="E226" s="5">
        <f t="shared" si="14"/>
        <v>-6.660152588366608E-3</v>
      </c>
      <c r="F226" s="2"/>
      <c r="H226" s="8"/>
    </row>
    <row r="227" spans="1:8" x14ac:dyDescent="0.3">
      <c r="A227" s="1">
        <v>45436</v>
      </c>
      <c r="B227" s="3">
        <v>529.44000200000005</v>
      </c>
      <c r="C227" s="3">
        <v>61.639999000000003</v>
      </c>
      <c r="D227" s="5">
        <f t="shared" si="13"/>
        <v>6.6164344331098857E-3</v>
      </c>
      <c r="E227" s="5">
        <f t="shared" si="14"/>
        <v>8.0130332620431677E-3</v>
      </c>
      <c r="F227" s="2"/>
      <c r="H227" s="8"/>
    </row>
    <row r="228" spans="1:8" x14ac:dyDescent="0.3">
      <c r="A228" s="1">
        <v>45440</v>
      </c>
      <c r="B228" s="3">
        <v>529.80999799999995</v>
      </c>
      <c r="C228" s="3">
        <v>61.619999</v>
      </c>
      <c r="D228" s="5">
        <f t="shared" si="13"/>
        <v>6.9884405900988433E-4</v>
      </c>
      <c r="E228" s="5">
        <f t="shared" si="14"/>
        <v>-3.2446463861890429E-4</v>
      </c>
      <c r="F228" s="2"/>
      <c r="H228" s="8"/>
    </row>
    <row r="229" spans="1:8" x14ac:dyDescent="0.3">
      <c r="A229" s="1">
        <v>45441</v>
      </c>
      <c r="B229" s="3">
        <v>526.09997599999997</v>
      </c>
      <c r="C229" s="3">
        <v>60.59</v>
      </c>
      <c r="D229" s="5">
        <f t="shared" si="13"/>
        <v>-7.0025518846474899E-3</v>
      </c>
      <c r="E229" s="5">
        <f t="shared" si="14"/>
        <v>-1.6715336201157616E-2</v>
      </c>
      <c r="F229" s="2"/>
      <c r="H229" s="8"/>
    </row>
    <row r="230" spans="1:8" x14ac:dyDescent="0.3">
      <c r="A230" s="1">
        <v>45442</v>
      </c>
      <c r="B230" s="3">
        <v>522.60998500000005</v>
      </c>
      <c r="C230" s="3">
        <v>60.970001000000003</v>
      </c>
      <c r="D230" s="5">
        <f t="shared" si="13"/>
        <v>-6.6337030207351821E-3</v>
      </c>
      <c r="E230" s="5">
        <f t="shared" si="14"/>
        <v>6.2716784948011473E-3</v>
      </c>
      <c r="F230" s="2"/>
      <c r="H230" s="8"/>
    </row>
    <row r="231" spans="1:8" x14ac:dyDescent="0.3">
      <c r="A231" s="1">
        <v>45443</v>
      </c>
      <c r="B231" s="3">
        <v>527.36999500000002</v>
      </c>
      <c r="C231" s="3">
        <v>61.27</v>
      </c>
      <c r="D231" s="5">
        <f t="shared" si="13"/>
        <v>9.1081497419149837E-3</v>
      </c>
      <c r="E231" s="5">
        <f t="shared" si="14"/>
        <v>4.9204361994352741E-3</v>
      </c>
      <c r="F231" s="2"/>
      <c r="H231" s="8"/>
    </row>
    <row r="232" spans="1:8" x14ac:dyDescent="0.3">
      <c r="A232" s="1">
        <v>45446</v>
      </c>
      <c r="B232" s="3">
        <v>527.79998799999998</v>
      </c>
      <c r="C232" s="3">
        <v>61.529998999999997</v>
      </c>
      <c r="D232" s="5">
        <f t="shared" si="13"/>
        <v>8.1535355457607039E-4</v>
      </c>
      <c r="E232" s="5">
        <f t="shared" si="14"/>
        <v>4.24349600130558E-3</v>
      </c>
      <c r="F232" s="2"/>
      <c r="H232" s="8"/>
    </row>
    <row r="233" spans="1:8" x14ac:dyDescent="0.3">
      <c r="A233" s="1">
        <v>45447</v>
      </c>
      <c r="B233" s="3">
        <v>528.39001499999995</v>
      </c>
      <c r="C233" s="3">
        <v>61.130001</v>
      </c>
      <c r="D233" s="5">
        <f t="shared" si="13"/>
        <v>1.1178988507289933E-3</v>
      </c>
      <c r="E233" s="5">
        <f t="shared" si="14"/>
        <v>-6.5008614740916792E-3</v>
      </c>
      <c r="F233" s="2"/>
      <c r="H233" s="8"/>
    </row>
    <row r="234" spans="1:8" x14ac:dyDescent="0.3">
      <c r="A234" s="1">
        <v>45448</v>
      </c>
      <c r="B234" s="3">
        <v>534.669983</v>
      </c>
      <c r="C234" s="3">
        <v>61.68</v>
      </c>
      <c r="D234" s="5">
        <f t="shared" si="13"/>
        <v>1.1885099683422329E-2</v>
      </c>
      <c r="E234" s="5">
        <f t="shared" si="14"/>
        <v>8.9972025356257479E-3</v>
      </c>
      <c r="F234" s="2"/>
      <c r="H234" s="8"/>
    </row>
    <row r="235" spans="1:8" x14ac:dyDescent="0.3">
      <c r="A235" s="1">
        <v>45449</v>
      </c>
      <c r="B235" s="3">
        <v>534.65997300000004</v>
      </c>
      <c r="C235" s="3">
        <v>61.880001</v>
      </c>
      <c r="D235" s="5">
        <f t="shared" si="13"/>
        <v>-1.872182901274666E-5</v>
      </c>
      <c r="E235" s="5">
        <f t="shared" si="14"/>
        <v>3.2425583657587076E-3</v>
      </c>
      <c r="F235" s="2"/>
      <c r="H235" s="8"/>
    </row>
    <row r="236" spans="1:8" x14ac:dyDescent="0.3">
      <c r="A236" s="1">
        <v>45450</v>
      </c>
      <c r="B236" s="3">
        <v>534.01000999999997</v>
      </c>
      <c r="C236" s="3">
        <v>61.18</v>
      </c>
      <c r="D236" s="5">
        <f t="shared" si="13"/>
        <v>-1.2156567404010277E-3</v>
      </c>
      <c r="E236" s="5">
        <f t="shared" si="14"/>
        <v>-1.1312233172071195E-2</v>
      </c>
      <c r="F236" s="2"/>
      <c r="H236" s="8"/>
    </row>
    <row r="237" spans="1:8" x14ac:dyDescent="0.3">
      <c r="A237" s="1">
        <v>45453</v>
      </c>
      <c r="B237" s="3">
        <v>535.65997300000004</v>
      </c>
      <c r="C237" s="3">
        <v>61.34</v>
      </c>
      <c r="D237" s="5">
        <f t="shared" si="13"/>
        <v>3.0897604335171636E-3</v>
      </c>
      <c r="E237" s="5">
        <f t="shared" si="14"/>
        <v>2.6152337365152878E-3</v>
      </c>
      <c r="F237" s="2"/>
      <c r="H237" s="8"/>
    </row>
    <row r="238" spans="1:8" x14ac:dyDescent="0.3">
      <c r="A238" s="1">
        <v>45454</v>
      </c>
      <c r="B238" s="3">
        <v>536.95001200000002</v>
      </c>
      <c r="C238" s="3">
        <v>60.790000999999997</v>
      </c>
      <c r="D238" s="5">
        <f t="shared" si="13"/>
        <v>2.4083169641648805E-3</v>
      </c>
      <c r="E238" s="5">
        <f t="shared" si="14"/>
        <v>-8.9664003912619528E-3</v>
      </c>
      <c r="F238" s="2"/>
      <c r="H238" s="8"/>
    </row>
    <row r="239" spans="1:8" x14ac:dyDescent="0.3">
      <c r="A239" s="1">
        <v>45455</v>
      </c>
      <c r="B239" s="3">
        <v>541.35998500000005</v>
      </c>
      <c r="C239" s="3">
        <v>61.43</v>
      </c>
      <c r="D239" s="5">
        <f t="shared" si="13"/>
        <v>8.2130047517348093E-3</v>
      </c>
      <c r="E239" s="5">
        <f t="shared" si="14"/>
        <v>1.0528030752952278E-2</v>
      </c>
      <c r="F239" s="2"/>
      <c r="H239" s="8"/>
    </row>
    <row r="240" spans="1:8" x14ac:dyDescent="0.3">
      <c r="A240" s="1">
        <v>45456</v>
      </c>
      <c r="B240" s="3">
        <v>542.45001200000002</v>
      </c>
      <c r="C240" s="3">
        <v>60.790000999999997</v>
      </c>
      <c r="D240" s="5">
        <f t="shared" si="13"/>
        <v>2.0134975435983637E-3</v>
      </c>
      <c r="E240" s="5">
        <f t="shared" si="14"/>
        <v>-1.0418346084974828E-2</v>
      </c>
      <c r="F240" s="2"/>
      <c r="H240" s="8"/>
    </row>
    <row r="241" spans="1:8" x14ac:dyDescent="0.3">
      <c r="A241" s="1">
        <v>45457</v>
      </c>
      <c r="B241" s="3">
        <v>542.78002900000001</v>
      </c>
      <c r="C241" s="3">
        <v>60.450001</v>
      </c>
      <c r="D241" s="5">
        <f t="shared" si="13"/>
        <v>6.0838232592752561E-4</v>
      </c>
      <c r="E241" s="5">
        <f t="shared" si="14"/>
        <v>-5.5930250766075273E-3</v>
      </c>
      <c r="F241" s="2"/>
      <c r="H241" s="8"/>
    </row>
    <row r="242" spans="1:8" x14ac:dyDescent="0.3">
      <c r="A242" s="1">
        <v>45460</v>
      </c>
      <c r="B242" s="3">
        <v>547.09997599999997</v>
      </c>
      <c r="C242" s="3">
        <v>60.66</v>
      </c>
      <c r="D242" s="5">
        <f t="shared" si="13"/>
        <v>7.9589276856020241E-3</v>
      </c>
      <c r="E242" s="5">
        <f t="shared" si="14"/>
        <v>3.4739288093641463E-3</v>
      </c>
      <c r="F242" s="2"/>
      <c r="H242" s="8"/>
    </row>
    <row r="243" spans="1:8" x14ac:dyDescent="0.3">
      <c r="A243" s="1">
        <v>45461</v>
      </c>
      <c r="B243" s="3">
        <v>548.48999000000003</v>
      </c>
      <c r="C243" s="3">
        <v>60.939999</v>
      </c>
      <c r="D243" s="5">
        <f t="shared" si="13"/>
        <v>2.5406946828308019E-3</v>
      </c>
      <c r="E243" s="5">
        <f t="shared" si="14"/>
        <v>4.6158753709200084E-3</v>
      </c>
      <c r="F243" s="2"/>
      <c r="H243" s="8"/>
    </row>
    <row r="244" spans="1:8" x14ac:dyDescent="0.3">
      <c r="A244" s="1">
        <v>45463</v>
      </c>
      <c r="B244" s="3">
        <v>547</v>
      </c>
      <c r="C244" s="3">
        <v>60.900002000000001</v>
      </c>
      <c r="D244" s="5">
        <f t="shared" si="13"/>
        <v>-2.7165308887405759E-3</v>
      </c>
      <c r="E244" s="5">
        <f t="shared" si="14"/>
        <v>-6.5633410988408247E-4</v>
      </c>
      <c r="F244" s="2"/>
      <c r="H244" s="8"/>
    </row>
    <row r="245" spans="1:8" x14ac:dyDescent="0.3">
      <c r="A245" s="1">
        <v>45464</v>
      </c>
      <c r="B245" s="3">
        <v>544.51000999999997</v>
      </c>
      <c r="C245" s="3">
        <v>60.060001</v>
      </c>
      <c r="D245" s="5">
        <f t="shared" si="13"/>
        <v>-4.552084095064024E-3</v>
      </c>
      <c r="E245" s="5">
        <f t="shared" si="14"/>
        <v>-1.3793119415661081E-2</v>
      </c>
      <c r="F245" s="2"/>
      <c r="H245" s="8"/>
    </row>
    <row r="246" spans="1:8" x14ac:dyDescent="0.3">
      <c r="A246" s="1">
        <v>45467</v>
      </c>
      <c r="B246" s="3">
        <v>542.73999000000003</v>
      </c>
      <c r="C246" s="3">
        <v>60.5</v>
      </c>
      <c r="D246" s="5">
        <f t="shared" si="13"/>
        <v>-3.250665676467368E-3</v>
      </c>
      <c r="E246" s="5">
        <f t="shared" si="14"/>
        <v>7.3259905540128401E-3</v>
      </c>
      <c r="F246" s="2"/>
      <c r="H246" s="8"/>
    </row>
    <row r="247" spans="1:8" x14ac:dyDescent="0.3">
      <c r="A247" s="1">
        <v>45468</v>
      </c>
      <c r="B247" s="3">
        <v>544.830017</v>
      </c>
      <c r="C247" s="3">
        <v>60.5</v>
      </c>
      <c r="D247" s="5">
        <f t="shared" si="13"/>
        <v>3.8508807873176565E-3</v>
      </c>
      <c r="E247" s="5">
        <f t="shared" si="14"/>
        <v>0</v>
      </c>
      <c r="F247" s="2"/>
      <c r="H247" s="8"/>
    </row>
    <row r="248" spans="1:8" x14ac:dyDescent="0.3">
      <c r="A248" s="1">
        <v>45469</v>
      </c>
      <c r="B248" s="3">
        <v>545.51000999999997</v>
      </c>
      <c r="C248" s="3">
        <v>60.139999000000003</v>
      </c>
      <c r="D248" s="5">
        <f t="shared" si="13"/>
        <v>1.2480828492971163E-3</v>
      </c>
      <c r="E248" s="5">
        <f t="shared" si="14"/>
        <v>-5.9504297520660554E-3</v>
      </c>
      <c r="F248" s="2"/>
      <c r="H248" s="8"/>
    </row>
    <row r="249" spans="1:8" x14ac:dyDescent="0.3">
      <c r="A249" s="1">
        <v>45470</v>
      </c>
      <c r="B249" s="3">
        <v>546.36999500000002</v>
      </c>
      <c r="C249" s="3">
        <v>60.25</v>
      </c>
      <c r="D249" s="5">
        <f t="shared" si="13"/>
        <v>1.5764788624137438E-3</v>
      </c>
      <c r="E249" s="5">
        <f t="shared" si="14"/>
        <v>1.8290821720832184E-3</v>
      </c>
      <c r="F249" s="2"/>
      <c r="H249" s="8"/>
    </row>
    <row r="250" spans="1:8" x14ac:dyDescent="0.3">
      <c r="A250" s="1">
        <v>45471</v>
      </c>
      <c r="B250" s="3">
        <v>544.21997099999999</v>
      </c>
      <c r="C250" s="3">
        <v>60.299999</v>
      </c>
      <c r="D250" s="5">
        <f t="shared" si="13"/>
        <v>-3.9351062826941119E-3</v>
      </c>
      <c r="E250" s="5">
        <f t="shared" si="14"/>
        <v>8.2985892116171911E-4</v>
      </c>
      <c r="F250" s="2"/>
      <c r="H250" s="8"/>
    </row>
    <row r="251" spans="1:8" x14ac:dyDescent="0.3">
      <c r="A251" s="1">
        <v>45474</v>
      </c>
      <c r="B251" s="3">
        <v>545.34002699999996</v>
      </c>
      <c r="C251" s="3">
        <v>60.369999</v>
      </c>
      <c r="D251" s="5">
        <f t="shared" si="13"/>
        <v>2.0580942627701493E-3</v>
      </c>
      <c r="E251" s="5">
        <f t="shared" si="14"/>
        <v>1.1608623741437007E-3</v>
      </c>
      <c r="F251" s="2"/>
      <c r="H251" s="8"/>
    </row>
    <row r="252" spans="1:8" x14ac:dyDescent="0.3">
      <c r="A252" s="1">
        <v>45475</v>
      </c>
      <c r="B252" s="3">
        <v>549.01000999999997</v>
      </c>
      <c r="C252" s="3">
        <v>60.599997999999999</v>
      </c>
      <c r="D252" s="5">
        <f t="shared" si="13"/>
        <v>6.7297150737113398E-3</v>
      </c>
      <c r="E252" s="5">
        <f t="shared" si="14"/>
        <v>3.8098228227567699E-3</v>
      </c>
      <c r="F252" s="2"/>
      <c r="H252" s="8"/>
    </row>
    <row r="253" spans="1:8" x14ac:dyDescent="0.3">
      <c r="A253" s="1">
        <v>45476</v>
      </c>
      <c r="B253" s="3">
        <v>551.46002199999998</v>
      </c>
      <c r="C253" s="3">
        <v>61.32</v>
      </c>
      <c r="D253" s="5">
        <f t="shared" si="13"/>
        <v>4.4625998713576642E-3</v>
      </c>
      <c r="E253" s="5">
        <f t="shared" si="14"/>
        <v>1.1881221514231655E-2</v>
      </c>
      <c r="F253" s="2"/>
      <c r="H253" s="8"/>
    </row>
  </sheetData>
  <mergeCells count="4">
    <mergeCell ref="M1:O1"/>
    <mergeCell ref="K1:L1"/>
    <mergeCell ref="I1:J1"/>
    <mergeCell ref="P1:R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Sheet1!SPY_1</vt:lpstr>
      <vt:lpstr>Sheet1!VXUS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2024-07-04T21:02:56Z</dcterms:modified>
</cp:coreProperties>
</file>