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william_monahan_westpoint_edu/Documents/SE370/"/>
    </mc:Choice>
  </mc:AlternateContent>
  <xr:revisionPtr revIDLastSave="67" documentId="8_{BE4957C1-C304-46A2-BAB0-E8E0007A41B7}" xr6:coauthVersionLast="47" xr6:coauthVersionMax="47" xr10:uidLastSave="{7D2E46B7-EAE2-4BAC-B1D7-C2790DCC1759}"/>
  <bookViews>
    <workbookView xWindow="28680" yWindow="-120" windowWidth="29040" windowHeight="15720" xr2:uid="{CF60EC29-500B-1641-B172-9454B282BF4A}"/>
  </bookViews>
  <sheets>
    <sheet name="Demo" sheetId="2" r:id="rId1"/>
    <sheet name="PE" sheetId="1" r:id="rId2"/>
    <sheet name="Data" sheetId="3" r:id="rId3"/>
  </sheets>
  <calcPr calcId="191028"/>
  <pivotCaches>
    <pivotCache cacheId="4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" i="2" l="1" a="1"/>
  <c r="H58" i="2"/>
  <c r="K58" i="2"/>
  <c r="H51" i="2"/>
  <c r="H50" i="2"/>
  <c r="H43" i="2"/>
  <c r="H42" i="2"/>
  <c r="H10" i="2"/>
  <c r="H34" i="2"/>
  <c r="J34" i="2"/>
  <c r="J36" i="2"/>
  <c r="I26" i="2" a="1"/>
  <c r="I26" i="2" s="1"/>
  <c r="H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<sst xmlns="http://schemas.openxmlformats.org/spreadsheetml/2006/main" count="530" uniqueCount="278">
  <si>
    <t>Excel Demonstration: Lookups</t>
  </si>
  <si>
    <t xml:space="preserve">Instructions: </t>
  </si>
  <si>
    <t>As we build our Excel skills from the previous lesson, we will get into more advanced functionality.  These exercises will cover more advanced formula usage including if/else functionality.  We will also show how to work with dates, a few shortcuts for working with formulas, and data validation.</t>
  </si>
  <si>
    <t>1. Use VLOOKUP to pull the age for the provided name</t>
  </si>
  <si>
    <t>Name</t>
  </si>
  <si>
    <t>Age</t>
  </si>
  <si>
    <t>Ian</t>
  </si>
  <si>
    <t>John</t>
  </si>
  <si>
    <t>Steve</t>
  </si>
  <si>
    <t>Dave</t>
  </si>
  <si>
    <t>2. Do the same thing using XLOOKUP</t>
  </si>
  <si>
    <t xml:space="preserve">3. Use XLOOKUP to pull both the age and height using one formula.  Additionally, add data validation so that the user can only select a name in the table on the left. </t>
  </si>
  <si>
    <t>Height</t>
  </si>
  <si>
    <t>4. Use INDEX and MATCH to pull the age for the provided name</t>
  </si>
  <si>
    <t xml:space="preserve">5. Write a VLOOKUP function with correct cell locking so that you can drag down the formula to lookup each name. </t>
  </si>
  <si>
    <t xml:space="preserve">6. Write an XLOOKUP function with correct cell locking so that you can drag down the formula to lookup each name. </t>
  </si>
  <si>
    <t>7. Do the same cell locking procedure with INDEX and MATCH</t>
  </si>
  <si>
    <t>8. Perform a horizontal lookup with XLOOKUP</t>
  </si>
  <si>
    <t>9. Perform a horizontal lookup with INDEX and MATCH</t>
  </si>
  <si>
    <t>Excel Exercises: Lookups</t>
  </si>
  <si>
    <t>Below are some exercises to practice your Excel skills.  Use the data in the "Data" worksheet.</t>
  </si>
  <si>
    <t>1. Using 2 tables below:</t>
  </si>
  <si>
    <t>a. Use a VLOOKUP to fill out the Full Team column in the player table</t>
  </si>
  <si>
    <t>b. Use XLOOKUP to fill out the Team Wins and Losses columns in the player table.  You should only write a single formula to fill out both columns</t>
  </si>
  <si>
    <t>c. Use INDEX and MATCH to fill out the % Team Goals column in the player table.  This should represent the % of the team's goals each player has scored.  For example, Draisaitl scored 23 goals which is 12.57% of EDM's total goals.</t>
  </si>
  <si>
    <t>Player</t>
  </si>
  <si>
    <t>Team</t>
  </si>
  <si>
    <t>Pos</t>
  </si>
  <si>
    <t>GP</t>
  </si>
  <si>
    <t>G</t>
  </si>
  <si>
    <t>A</t>
  </si>
  <si>
    <t>P</t>
  </si>
  <si>
    <t>+/-</t>
  </si>
  <si>
    <t>Full Team</t>
  </si>
  <si>
    <t>Wins</t>
  </si>
  <si>
    <t>Losses</t>
  </si>
  <si>
    <t>% Team Goals</t>
  </si>
  <si>
    <t>Leon Draisaitl</t>
  </si>
  <si>
    <t>EDM</t>
  </si>
  <si>
    <t>C</t>
  </si>
  <si>
    <t>Connor McDavid</t>
  </si>
  <si>
    <t>Alex Ovechkin</t>
  </si>
  <si>
    <t>WSH</t>
  </si>
  <si>
    <t>L</t>
  </si>
  <si>
    <t>Nazem Kadri</t>
  </si>
  <si>
    <t>COL</t>
  </si>
  <si>
    <t>Kirill Kaprizov</t>
  </si>
  <si>
    <t>MIN</t>
  </si>
  <si>
    <t>Steven Stamkos</t>
  </si>
  <si>
    <t>TBL</t>
  </si>
  <si>
    <t>Auston Matthews</t>
  </si>
  <si>
    <t>TOR</t>
  </si>
  <si>
    <t>Jonathan Huberdeau</t>
  </si>
  <si>
    <t>FLA</t>
  </si>
  <si>
    <t>Artemi Panarin</t>
  </si>
  <si>
    <t>NYR</t>
  </si>
  <si>
    <t>W</t>
  </si>
  <si>
    <t>OL</t>
  </si>
  <si>
    <t>PTS</t>
  </si>
  <si>
    <t>PTS%</t>
  </si>
  <si>
    <t>GF</t>
  </si>
  <si>
    <t>GA</t>
  </si>
  <si>
    <t>Abbrv</t>
  </si>
  <si>
    <t>Carolina Hurricanes</t>
  </si>
  <si>
    <t>BOS</t>
  </si>
  <si>
    <t>Boston Bruins</t>
  </si>
  <si>
    <t>Florida Panthers</t>
  </si>
  <si>
    <t>ANA</t>
  </si>
  <si>
    <t>Anaheim (Mighty) Ducks</t>
  </si>
  <si>
    <t>Tampa Bay Lightning</t>
  </si>
  <si>
    <t>ARI</t>
  </si>
  <si>
    <t>Arizona Coyotes</t>
  </si>
  <si>
    <t>Nashville Predators</t>
  </si>
  <si>
    <t>BUF</t>
  </si>
  <si>
    <t>Buffalo Sabres</t>
  </si>
  <si>
    <t>Dallas Stars</t>
  </si>
  <si>
    <t>CAR</t>
  </si>
  <si>
    <t>Chicago Blackhawks</t>
  </si>
  <si>
    <t>CHI</t>
  </si>
  <si>
    <t>Detroit Red Wings</t>
  </si>
  <si>
    <t>CGY</t>
  </si>
  <si>
    <t>Calgary Flames</t>
  </si>
  <si>
    <t>Columbus Blue Jackets</t>
  </si>
  <si>
    <t>ATL</t>
  </si>
  <si>
    <t>Atlanta Thrashers</t>
  </si>
  <si>
    <t>Pittsburgh Penguins</t>
  </si>
  <si>
    <t>DAL</t>
  </si>
  <si>
    <t>Washington Capitals</t>
  </si>
  <si>
    <t>Colorado Avalanche</t>
  </si>
  <si>
    <t>Edmonton Oilers</t>
  </si>
  <si>
    <t>New York Islanders</t>
  </si>
  <si>
    <t>NJD</t>
  </si>
  <si>
    <t>New Jersey Devils</t>
  </si>
  <si>
    <t>New York Rangers</t>
  </si>
  <si>
    <t>NYI</t>
  </si>
  <si>
    <t>Philadelphia Flyers</t>
  </si>
  <si>
    <t>CBJ</t>
  </si>
  <si>
    <t>Toronto Maple Leafs</t>
  </si>
  <si>
    <t>Minnesota Wild</t>
  </si>
  <si>
    <t>LAK</t>
  </si>
  <si>
    <t>Los Angeles Kings</t>
  </si>
  <si>
    <t>Winnipeg Jets</t>
  </si>
  <si>
    <t>OTT</t>
  </si>
  <si>
    <t>Ottawa Senators</t>
  </si>
  <si>
    <t>Montreal Canadiens</t>
  </si>
  <si>
    <t>DET</t>
  </si>
  <si>
    <t>MTL</t>
  </si>
  <si>
    <t>PHI</t>
  </si>
  <si>
    <t>Vancouver Canucks</t>
  </si>
  <si>
    <t>NSH</t>
  </si>
  <si>
    <t>PIT</t>
  </si>
  <si>
    <t>Vegas Golden Knights</t>
  </si>
  <si>
    <t>SJS</t>
  </si>
  <si>
    <t>San Jose Sharks</t>
  </si>
  <si>
    <t>STL</t>
  </si>
  <si>
    <t>St. Louis Blues</t>
  </si>
  <si>
    <t>PHX</t>
  </si>
  <si>
    <t>Phoenix Coyotes</t>
  </si>
  <si>
    <t>VAN</t>
  </si>
  <si>
    <t>Anaheim Ducks</t>
  </si>
  <si>
    <t>WPG</t>
  </si>
  <si>
    <t>WIN</t>
  </si>
  <si>
    <t>Winnipeg Jets (1979-92)</t>
  </si>
  <si>
    <t>QUE</t>
  </si>
  <si>
    <t>Quebec Nordiques</t>
  </si>
  <si>
    <t>HFD</t>
  </si>
  <si>
    <t>Hartford Whalers</t>
  </si>
  <si>
    <t>MNS</t>
  </si>
  <si>
    <t>Minnesota North Stars</t>
  </si>
  <si>
    <t>CLR</t>
  </si>
  <si>
    <t>Colorado Rockies</t>
  </si>
  <si>
    <t>KCS</t>
  </si>
  <si>
    <t>Kansas City Scouts</t>
  </si>
  <si>
    <t>AFM</t>
  </si>
  <si>
    <t>Atlanta Flames</t>
  </si>
  <si>
    <t>NYA</t>
  </si>
  <si>
    <t>New York Americans</t>
  </si>
  <si>
    <t>OAK</t>
  </si>
  <si>
    <t>Oakland Seals</t>
  </si>
  <si>
    <t>SEN</t>
  </si>
  <si>
    <t>Ottawa Senators (1917-34)</t>
  </si>
  <si>
    <t>PIR</t>
  </si>
  <si>
    <t>Pittsburgh Pirates</t>
  </si>
  <si>
    <t>BRK</t>
  </si>
  <si>
    <t>Brooklyn Americans</t>
  </si>
  <si>
    <t>HAM</t>
  </si>
  <si>
    <t>Hamilton Tigers</t>
  </si>
  <si>
    <t>MMR</t>
  </si>
  <si>
    <t>Montreal Maroons</t>
  </si>
  <si>
    <t>CBN</t>
  </si>
  <si>
    <t>Cleveland Barons</t>
  </si>
  <si>
    <t>QBD</t>
  </si>
  <si>
    <t>Quebec Bulldogs</t>
  </si>
  <si>
    <t>CSE</t>
  </si>
  <si>
    <t>California Seals</t>
  </si>
  <si>
    <t>MWN</t>
  </si>
  <si>
    <t>Montreal Wanderers</t>
  </si>
  <si>
    <t>DCG</t>
  </si>
  <si>
    <t>Detroit Cougars</t>
  </si>
  <si>
    <t>TAN</t>
  </si>
  <si>
    <t>Toronto Arenas</t>
  </si>
  <si>
    <t>QUA</t>
  </si>
  <si>
    <t>Philadelphia Quakers</t>
  </si>
  <si>
    <t>SLE</t>
  </si>
  <si>
    <t>St. Louis Eagles</t>
  </si>
  <si>
    <t>DFL</t>
  </si>
  <si>
    <t>Detroit Falcons</t>
  </si>
  <si>
    <t>TSP</t>
  </si>
  <si>
    <t>Tornoto St. Patricks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</si>
  <si>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</si>
  <si>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</si>
  <si>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</si>
  <si>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</si>
  <si>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</si>
  <si>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</si>
  <si>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</si>
  <si>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</si>
  <si>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</si>
  <si>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</si>
  <si>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</si>
  <si>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</si>
  <si>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</si>
  <si>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</si>
  <si>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22:54</t>
  </si>
  <si>
    <t>22:26</t>
  </si>
  <si>
    <t>22:03</t>
  </si>
  <si>
    <t>18:27</t>
  </si>
  <si>
    <t>19:23</t>
  </si>
  <si>
    <t>18:18</t>
  </si>
  <si>
    <t>20:31</t>
  </si>
  <si>
    <t>19:29</t>
  </si>
  <si>
    <t>19:07</t>
  </si>
  <si>
    <t>Sebastian Aho</t>
  </si>
  <si>
    <t>19:36</t>
  </si>
  <si>
    <t>John Tavares</t>
  </si>
  <si>
    <t>18:30</t>
  </si>
  <si>
    <t>Kyle Connor</t>
  </si>
  <si>
    <t>21:09</t>
  </si>
  <si>
    <t>J.T. Miller</t>
  </si>
  <si>
    <t>21:19</t>
  </si>
  <si>
    <t>Victor Hedman</t>
  </si>
  <si>
    <t>D</t>
  </si>
  <si>
    <t>24:54</t>
  </si>
  <si>
    <t>--</t>
  </si>
  <si>
    <t>William Nylander</t>
  </si>
  <si>
    <t>R</t>
  </si>
  <si>
    <t>18:48</t>
  </si>
  <si>
    <t>Adam Fox</t>
  </si>
  <si>
    <t>24:42</t>
  </si>
  <si>
    <t>Chandler Stephenson</t>
  </si>
  <si>
    <t>VGK</t>
  </si>
  <si>
    <t>19:39</t>
  </si>
  <si>
    <t>Mikko Rantanen</t>
  </si>
  <si>
    <t>20:15</t>
  </si>
  <si>
    <t>Evgeny Kuznetsov</t>
  </si>
  <si>
    <t>22:01</t>
  </si>
  <si>
    <t>Johnny Gaudreau</t>
  </si>
  <si>
    <t>18:36</t>
  </si>
  <si>
    <t>Troy Terry</t>
  </si>
  <si>
    <t>17:09</t>
  </si>
  <si>
    <t>Timo Meier</t>
  </si>
  <si>
    <t>18:22</t>
  </si>
  <si>
    <t>Dylan Larkin</t>
  </si>
  <si>
    <t>18:56</t>
  </si>
  <si>
    <t>Pavel Buchnevich</t>
  </si>
  <si>
    <t>18:13</t>
  </si>
  <si>
    <t>Roman Josi</t>
  </si>
  <si>
    <t>24:46</t>
  </si>
  <si>
    <t>Vladimir Tarasenko</t>
  </si>
  <si>
    <t>17:24</t>
  </si>
  <si>
    <t>Drake Batherson</t>
  </si>
  <si>
    <t>19:15</t>
  </si>
  <si>
    <t>Lucas Raymond</t>
  </si>
  <si>
    <t>17:27</t>
  </si>
  <si>
    <t>Brad Marchand</t>
  </si>
  <si>
    <t>19:34</t>
  </si>
  <si>
    <t>Gabriel Landeskog</t>
  </si>
  <si>
    <t>19:47</t>
  </si>
  <si>
    <t>Jake Guentzel</t>
  </si>
  <si>
    <t>19:00</t>
  </si>
  <si>
    <t>Mikael Granlund</t>
  </si>
  <si>
    <t>20:19</t>
  </si>
  <si>
    <t>Elias Lindholm</t>
  </si>
  <si>
    <t>Joe Pavelski</t>
  </si>
  <si>
    <t>17:20</t>
  </si>
  <si>
    <t>Anze Kopitar</t>
  </si>
  <si>
    <t>21:12</t>
  </si>
  <si>
    <t>Cale Makar</t>
  </si>
  <si>
    <t>24:12</t>
  </si>
  <si>
    <t>Chris Kreider</t>
  </si>
  <si>
    <t>18:26</t>
  </si>
  <si>
    <t>Morgan Rielly</t>
  </si>
  <si>
    <t>23:58</t>
  </si>
  <si>
    <t>Ryan Hartman</t>
  </si>
  <si>
    <t>17:55</t>
  </si>
  <si>
    <t>Quinn Hughes</t>
  </si>
  <si>
    <t>24:44</t>
  </si>
  <si>
    <t>John Carlson</t>
  </si>
  <si>
    <t>23:36</t>
  </si>
  <si>
    <t>Jason Robertson</t>
  </si>
  <si>
    <t>16:54</t>
  </si>
  <si>
    <t>Patrick Kane</t>
  </si>
  <si>
    <t>22:05</t>
  </si>
  <si>
    <t>Matt Duchene</t>
  </si>
  <si>
    <t>19:03</t>
  </si>
  <si>
    <t>Jordan Kyrou</t>
  </si>
  <si>
    <t>16:25</t>
  </si>
  <si>
    <t>Ryan Nugent-Hopkins</t>
  </si>
  <si>
    <t>20:49</t>
  </si>
  <si>
    <t>Claude Giroux</t>
  </si>
  <si>
    <t>18:08</t>
  </si>
  <si>
    <t>Logan Couture</t>
  </si>
  <si>
    <t>18:45</t>
  </si>
  <si>
    <t>Alex Killorn</t>
  </si>
  <si>
    <t>Mika Zibanejad</t>
  </si>
  <si>
    <t>19:45</t>
  </si>
  <si>
    <t>Match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</si>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</sst>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818081"/>
      <name val="Calibri"/>
      <family val="2"/>
      <scheme val="minor"/>
    </font>
    <font>
      <b/>
      <sz val="8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0" fontId="0" fillId="0" borderId="6" xfId="0" applyBorder="1"/>
    <xf numFmtId="0" fontId="3" fillId="0" borderId="0" xfId="1"/>
    <xf numFmtId="0" fontId="4" fillId="0" borderId="0" xfId="0" applyFont="1"/>
    <xf numFmtId="10" fontId="4" fillId="0" borderId="0" xfId="0" applyNumberFormat="1" applyFont="1"/>
    <xf numFmtId="9" fontId="4" fillId="0" borderId="0" xfId="0" applyNumberFormat="1" applyFont="1"/>
    <xf numFmtId="0" fontId="5" fillId="0" borderId="0" xfId="0" applyFont="1"/>
    <xf numFmtId="0" fontId="0" fillId="0" borderId="8" xfId="0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[SE370_AT25-2_Excel_Exercise_3.xlsx]Demo!PivotTable16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2973200"/>
        <c:axId val="2022974640"/>
      </c:barChart>
      <c:catAx>
        <c:axId val="2022973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974640"/>
        <c:crosses val="autoZero"/>
        <c:auto val="1"/>
        <c:lblAlgn val="ctr"/>
        <c:lblOffset val="100"/>
        <c:noMultiLvlLbl val="0"/>
      </c:catAx>
      <c:valAx>
        <c:axId val="20229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97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336232</xdr:colOff>
      <xdr:row>68</xdr:row>
      <xdr:rowOff>131445</xdr:rowOff>
    </xdr:from>
    <xdr:to>
      <xdr:col>15</xdr:col>
      <xdr:colOff>722947</xdr:colOff>
      <xdr:row>82</xdr:row>
      <xdr:rowOff>78105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FA350-E06B-1A81-7F12-B90CF4DC0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ahan, William E CDT 2027" refreshedDate="45680.058267939814" createdVersion="8" refreshedVersion="8" minRefreshableVersion="3" recordCount="1" xr:uid="{981F48C1-B34B-41AA-B2E5-2236C167B6C8}">
  <cacheSource type="worksheet">
    <worksheetSource ref="D75:H76" sheet="Demo"/>
  </cacheSource>
  <cacheFields count="5">
    <cacheField name="Name" numFmtId="0">
      <sharedItems/>
    </cacheField>
    <cacheField name="Ian" numFmtId="0">
      <sharedItems containsSemiMixedTypes="0" containsString="0" containsNumber="1" containsInteger="1" minValue="32" maxValue="32"/>
    </cacheField>
    <cacheField name="John" numFmtId="0">
      <sharedItems containsSemiMixedTypes="0" containsString="0" containsNumber="1" containsInteger="1" minValue="2" maxValue="2"/>
    </cacheField>
    <cacheField name="Steve" numFmtId="0">
      <sharedItems containsSemiMixedTypes="0" containsString="0" containsNumber="1" containsInteger="1" minValue="36" maxValue="36"/>
    </cacheField>
    <cacheField name="Dave" numFmtId="0">
      <sharedItems containsSemiMixedTypes="0" containsString="0" containsNumber="1" containsInteger="1" minValue="50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Age"/>
    <n v="32"/>
    <n v="2"/>
    <n v="36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280DDB-0091-4E8D-B18E-2922BDEF5B99}" name="PivotTable16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75:M92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5BAB-EA71-854F-A983-D65D7E35BA1A}">
  <dimension ref="A1:R92"/>
  <sheetViews>
    <sheetView tabSelected="1" topLeftCell="A62" workbookViewId="0">
      <selection activeCell="K75" sqref="K75"/>
    </sheetView>
  </sheetViews>
  <sheetFormatPr defaultColWidth="11" defaultRowHeight="15.6" x14ac:dyDescent="0.3"/>
  <cols>
    <col min="2" max="6" width="11.3984375" customWidth="1"/>
    <col min="8" max="8" width="13.3984375" bestFit="1" customWidth="1"/>
    <col min="10" max="10" width="10.8984375" style="1"/>
  </cols>
  <sheetData>
    <row r="1" spans="1:18" ht="28.8" x14ac:dyDescent="0.55000000000000004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3" spans="1:18" x14ac:dyDescent="0.3">
      <c r="B3" s="26" t="s">
        <v>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1:18" ht="35.1" customHeight="1" x14ac:dyDescent="0.3">
      <c r="A4" s="1"/>
      <c r="B4" s="29" t="s">
        <v>2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1"/>
    </row>
    <row r="7" spans="1:18" x14ac:dyDescent="0.3">
      <c r="K7" s="1"/>
      <c r="L7" s="1"/>
      <c r="M7" s="1"/>
      <c r="N7" s="1"/>
      <c r="O7" s="1"/>
    </row>
    <row r="8" spans="1:18" x14ac:dyDescent="0.3">
      <c r="C8" s="4" t="s">
        <v>3</v>
      </c>
      <c r="K8" s="1"/>
      <c r="L8" s="1"/>
      <c r="M8" s="1"/>
      <c r="N8" s="1"/>
      <c r="O8" s="1"/>
    </row>
    <row r="9" spans="1:18" x14ac:dyDescent="0.3">
      <c r="C9" s="16"/>
      <c r="D9" s="11" t="s">
        <v>4</v>
      </c>
      <c r="E9" s="10" t="s">
        <v>5</v>
      </c>
      <c r="G9" s="11" t="s">
        <v>4</v>
      </c>
      <c r="H9" s="10" t="s">
        <v>5</v>
      </c>
      <c r="K9" s="1"/>
      <c r="L9" s="1"/>
      <c r="M9" s="1"/>
      <c r="N9" s="1"/>
      <c r="O9" s="1"/>
    </row>
    <row r="10" spans="1:18" x14ac:dyDescent="0.3">
      <c r="C10" s="16"/>
      <c r="D10" s="6" t="s">
        <v>6</v>
      </c>
      <c r="E10" s="13">
        <v>32</v>
      </c>
      <c r="G10" s="8" t="s">
        <v>9</v>
      </c>
      <c r="H10" s="14">
        <f>VLOOKUP(G10,D10:E13,2,)</f>
        <v>2</v>
      </c>
      <c r="K10" s="1"/>
      <c r="L10" s="1"/>
      <c r="M10" s="1"/>
      <c r="N10" s="1"/>
      <c r="O10" s="1"/>
    </row>
    <row r="11" spans="1:18" x14ac:dyDescent="0.3">
      <c r="C11" s="16"/>
      <c r="D11" s="6" t="s">
        <v>9</v>
      </c>
      <c r="E11" s="13">
        <v>2</v>
      </c>
      <c r="K11" s="1"/>
      <c r="L11" s="1"/>
      <c r="M11" s="1"/>
      <c r="N11" s="1"/>
      <c r="O11" s="1"/>
    </row>
    <row r="12" spans="1:18" x14ac:dyDescent="0.3">
      <c r="C12" s="16"/>
      <c r="D12" s="6" t="s">
        <v>8</v>
      </c>
      <c r="E12" s="13">
        <v>36</v>
      </c>
      <c r="K12" s="1"/>
      <c r="L12" s="1"/>
      <c r="M12" s="1"/>
      <c r="N12" s="1"/>
      <c r="O12" s="1"/>
    </row>
    <row r="13" spans="1:18" x14ac:dyDescent="0.3">
      <c r="C13" s="16"/>
      <c r="D13" s="8" t="s">
        <v>9</v>
      </c>
      <c r="E13" s="14">
        <v>50</v>
      </c>
      <c r="K13" s="1"/>
      <c r="L13" s="1"/>
      <c r="M13" s="1"/>
      <c r="N13" s="1"/>
      <c r="O13" s="1"/>
    </row>
    <row r="14" spans="1:18" x14ac:dyDescent="0.3">
      <c r="C14" s="16"/>
      <c r="D14" s="7"/>
      <c r="E14" s="7"/>
      <c r="K14" s="1"/>
      <c r="L14" s="1"/>
      <c r="M14" s="1"/>
      <c r="N14" s="1"/>
      <c r="O14" s="1"/>
    </row>
    <row r="15" spans="1:18" x14ac:dyDescent="0.3">
      <c r="C15" s="16"/>
      <c r="D15" s="15"/>
      <c r="K15" s="1"/>
      <c r="L15" s="1"/>
      <c r="M15" s="1"/>
      <c r="N15" s="1"/>
      <c r="O15" s="1"/>
    </row>
    <row r="16" spans="1:18" x14ac:dyDescent="0.3">
      <c r="C16" s="17" t="s">
        <v>10</v>
      </c>
      <c r="D16" s="15"/>
      <c r="K16" s="1"/>
      <c r="L16" s="1"/>
      <c r="M16" s="1"/>
      <c r="N16" s="1"/>
      <c r="O16" s="1"/>
    </row>
    <row r="17" spans="3:15" x14ac:dyDescent="0.3">
      <c r="D17" s="11" t="s">
        <v>4</v>
      </c>
      <c r="E17" s="10" t="s">
        <v>5</v>
      </c>
      <c r="G17" s="11" t="s">
        <v>4</v>
      </c>
      <c r="H17" s="10" t="s">
        <v>5</v>
      </c>
      <c r="K17" s="1"/>
      <c r="L17" s="1"/>
      <c r="M17" s="1"/>
      <c r="N17" s="1"/>
      <c r="O17" s="1"/>
    </row>
    <row r="18" spans="3:15" x14ac:dyDescent="0.3">
      <c r="D18" s="6" t="s">
        <v>6</v>
      </c>
      <c r="E18" s="13">
        <v>32</v>
      </c>
      <c r="G18" s="8" t="s">
        <v>7</v>
      </c>
      <c r="H18" s="14">
        <f>_xlfn.XLOOKUP(G18,D18:D21,E18:E21)</f>
        <v>2</v>
      </c>
      <c r="K18" s="1"/>
      <c r="L18" s="1"/>
      <c r="M18" s="1"/>
      <c r="N18" s="1"/>
      <c r="O18" s="1"/>
    </row>
    <row r="19" spans="3:15" x14ac:dyDescent="0.3">
      <c r="D19" s="6" t="s">
        <v>7</v>
      </c>
      <c r="E19" s="13">
        <v>2</v>
      </c>
      <c r="K19" s="1"/>
      <c r="L19" s="1"/>
      <c r="M19" s="1"/>
      <c r="N19" s="1"/>
      <c r="O19" s="1"/>
    </row>
    <row r="20" spans="3:15" x14ac:dyDescent="0.3">
      <c r="D20" s="6" t="s">
        <v>8</v>
      </c>
      <c r="E20" s="13">
        <v>36</v>
      </c>
    </row>
    <row r="21" spans="3:15" x14ac:dyDescent="0.3">
      <c r="D21" s="8" t="s">
        <v>9</v>
      </c>
      <c r="E21" s="14">
        <v>50</v>
      </c>
    </row>
    <row r="24" spans="3:15" x14ac:dyDescent="0.3">
      <c r="C24" s="4" t="s">
        <v>11</v>
      </c>
    </row>
    <row r="25" spans="3:15" x14ac:dyDescent="0.3">
      <c r="D25" s="11" t="s">
        <v>4</v>
      </c>
      <c r="E25" s="12" t="s">
        <v>5</v>
      </c>
      <c r="F25" s="10" t="s">
        <v>12</v>
      </c>
      <c r="H25" s="11" t="s">
        <v>4</v>
      </c>
      <c r="I25" s="12" t="s">
        <v>5</v>
      </c>
      <c r="J25" s="10" t="s">
        <v>12</v>
      </c>
      <c r="K25" s="1"/>
    </row>
    <row r="26" spans="3:15" x14ac:dyDescent="0.3">
      <c r="D26" s="6" t="s">
        <v>6</v>
      </c>
      <c r="E26" s="7">
        <v>32</v>
      </c>
      <c r="F26" s="13">
        <v>70</v>
      </c>
      <c r="H26" s="8" t="s">
        <v>9</v>
      </c>
      <c r="I26" s="9" cm="1">
        <f t="array" ref="I26:J26">_xlfn.XLOOKUP(H26,D26:D29,E26:F29)</f>
        <v>50</v>
      </c>
      <c r="J26" s="18">
        <v>58</v>
      </c>
      <c r="K26" s="1"/>
    </row>
    <row r="27" spans="3:15" x14ac:dyDescent="0.3">
      <c r="D27" s="6" t="s">
        <v>7</v>
      </c>
      <c r="E27" s="7">
        <v>2</v>
      </c>
      <c r="F27" s="13">
        <v>32</v>
      </c>
      <c r="J27"/>
      <c r="K27" s="1"/>
    </row>
    <row r="28" spans="3:15" x14ac:dyDescent="0.3">
      <c r="D28" s="6" t="s">
        <v>8</v>
      </c>
      <c r="E28" s="7">
        <v>36</v>
      </c>
      <c r="F28" s="13">
        <v>72</v>
      </c>
      <c r="J28"/>
      <c r="K28" s="1"/>
    </row>
    <row r="29" spans="3:15" x14ac:dyDescent="0.3">
      <c r="D29" s="8" t="s">
        <v>9</v>
      </c>
      <c r="E29" s="9">
        <v>50</v>
      </c>
      <c r="F29" s="14">
        <v>58</v>
      </c>
      <c r="J29"/>
      <c r="K29" s="1"/>
    </row>
    <row r="32" spans="3:15" x14ac:dyDescent="0.3">
      <c r="C32" s="4" t="s">
        <v>13</v>
      </c>
    </row>
    <row r="33" spans="3:10" x14ac:dyDescent="0.3">
      <c r="D33" s="11" t="s">
        <v>4</v>
      </c>
      <c r="E33" s="10" t="s">
        <v>5</v>
      </c>
      <c r="G33" s="11" t="s">
        <v>4</v>
      </c>
      <c r="H33" s="10" t="s">
        <v>5</v>
      </c>
      <c r="J33" s="1" t="s">
        <v>276</v>
      </c>
    </row>
    <row r="34" spans="3:10" x14ac:dyDescent="0.3">
      <c r="D34" s="6" t="s">
        <v>6</v>
      </c>
      <c r="E34" s="13">
        <v>32</v>
      </c>
      <c r="G34" s="8" t="s">
        <v>7</v>
      </c>
      <c r="H34" s="14" t="e">
        <f>INDEX(D34:D37,MATCH(G34,D34:E37,0))</f>
        <v>#N/A</v>
      </c>
      <c r="J34" s="1">
        <f>MATCH(G34,D34:D37,0)</f>
        <v>2</v>
      </c>
    </row>
    <row r="35" spans="3:10" x14ac:dyDescent="0.3">
      <c r="D35" s="6" t="s">
        <v>7</v>
      </c>
      <c r="E35" s="13">
        <v>2</v>
      </c>
      <c r="J35" s="1" t="s">
        <v>277</v>
      </c>
    </row>
    <row r="36" spans="3:10" x14ac:dyDescent="0.3">
      <c r="D36" s="6" t="s">
        <v>8</v>
      </c>
      <c r="E36" s="13">
        <v>36</v>
      </c>
      <c r="J36" s="1">
        <f>INDEX(E34:E37,4)</f>
        <v>50</v>
      </c>
    </row>
    <row r="37" spans="3:10" x14ac:dyDescent="0.3">
      <c r="D37" s="8" t="s">
        <v>9</v>
      </c>
      <c r="E37" s="14">
        <v>50</v>
      </c>
    </row>
    <row r="40" spans="3:10" x14ac:dyDescent="0.3">
      <c r="C40" s="4" t="s">
        <v>14</v>
      </c>
    </row>
    <row r="41" spans="3:10" x14ac:dyDescent="0.3">
      <c r="D41" s="11" t="s">
        <v>4</v>
      </c>
      <c r="E41" s="10" t="s">
        <v>5</v>
      </c>
      <c r="G41" s="11" t="s">
        <v>4</v>
      </c>
      <c r="H41" s="10" t="s">
        <v>5</v>
      </c>
    </row>
    <row r="42" spans="3:10" x14ac:dyDescent="0.3">
      <c r="D42" s="6" t="s">
        <v>6</v>
      </c>
      <c r="E42" s="13">
        <v>32</v>
      </c>
      <c r="G42" s="6" t="s">
        <v>7</v>
      </c>
      <c r="H42" s="13">
        <f>VLOOKUP(G42,$D$42:$E$45,2)</f>
        <v>2</v>
      </c>
    </row>
    <row r="43" spans="3:10" x14ac:dyDescent="0.3">
      <c r="D43" s="6" t="s">
        <v>7</v>
      </c>
      <c r="E43" s="13">
        <v>2</v>
      </c>
      <c r="G43" s="8" t="s">
        <v>6</v>
      </c>
      <c r="H43" s="13">
        <f>VLOOKUP(G43,$D$42:$E$45,2)</f>
        <v>32</v>
      </c>
    </row>
    <row r="44" spans="3:10" x14ac:dyDescent="0.3">
      <c r="D44" s="6" t="s">
        <v>8</v>
      </c>
      <c r="E44" s="13">
        <v>36</v>
      </c>
      <c r="G44" s="7"/>
      <c r="H44" s="7"/>
    </row>
    <row r="45" spans="3:10" x14ac:dyDescent="0.3">
      <c r="D45" s="8" t="s">
        <v>9</v>
      </c>
      <c r="E45" s="14">
        <v>50</v>
      </c>
    </row>
    <row r="48" spans="3:10" x14ac:dyDescent="0.3">
      <c r="C48" s="4" t="s">
        <v>15</v>
      </c>
    </row>
    <row r="49" spans="3:11" x14ac:dyDescent="0.3">
      <c r="D49" s="11" t="s">
        <v>4</v>
      </c>
      <c r="E49" s="10" t="s">
        <v>5</v>
      </c>
      <c r="G49" s="11" t="s">
        <v>4</v>
      </c>
      <c r="H49" s="10" t="s">
        <v>5</v>
      </c>
    </row>
    <row r="50" spans="3:11" x14ac:dyDescent="0.3">
      <c r="D50" s="6" t="s">
        <v>6</v>
      </c>
      <c r="E50" s="13">
        <v>32</v>
      </c>
      <c r="G50" s="6" t="s">
        <v>9</v>
      </c>
      <c r="H50" s="13">
        <f>_xlfn.XLOOKUP(G50,$D$50:$D$53,$E$50:$E$53,)</f>
        <v>50</v>
      </c>
    </row>
    <row r="51" spans="3:11" x14ac:dyDescent="0.3">
      <c r="D51" s="6" t="s">
        <v>7</v>
      </c>
      <c r="E51" s="13">
        <v>2</v>
      </c>
      <c r="G51" s="8" t="s">
        <v>6</v>
      </c>
      <c r="H51" s="13">
        <f>_xlfn.XLOOKUP(G51,$D$50:$D$53,$E$50:$E$53,)</f>
        <v>32</v>
      </c>
    </row>
    <row r="52" spans="3:11" x14ac:dyDescent="0.3">
      <c r="D52" s="6" t="s">
        <v>8</v>
      </c>
      <c r="E52" s="13">
        <v>36</v>
      </c>
      <c r="G52" s="7"/>
      <c r="H52" s="7"/>
    </row>
    <row r="53" spans="3:11" x14ac:dyDescent="0.3">
      <c r="D53" s="8" t="s">
        <v>9</v>
      </c>
      <c r="E53" s="14">
        <v>50</v>
      </c>
    </row>
    <row r="56" spans="3:11" x14ac:dyDescent="0.3">
      <c r="C56" s="4" t="s">
        <v>16</v>
      </c>
    </row>
    <row r="57" spans="3:11" x14ac:dyDescent="0.3">
      <c r="D57" s="11" t="s">
        <v>4</v>
      </c>
      <c r="E57" s="10" t="s">
        <v>5</v>
      </c>
      <c r="G57" s="11" t="s">
        <v>4</v>
      </c>
      <c r="H57" s="10" t="s">
        <v>5</v>
      </c>
    </row>
    <row r="58" spans="3:11" x14ac:dyDescent="0.3">
      <c r="D58" s="6" t="s">
        <v>6</v>
      </c>
      <c r="E58" s="13">
        <v>32</v>
      </c>
      <c r="G58" s="6" t="s">
        <v>7</v>
      </c>
      <c r="H58" s="13" t="str" cm="1">
        <f t="array" ref="H58">INDEX(D58:D61,K58)</f>
        <v>John</v>
      </c>
      <c r="K58">
        <f>MATCH(G58,D58:D61)</f>
        <v>2</v>
      </c>
    </row>
    <row r="59" spans="3:11" x14ac:dyDescent="0.3">
      <c r="D59" s="6" t="s">
        <v>7</v>
      </c>
      <c r="E59" s="13">
        <v>2</v>
      </c>
      <c r="G59" s="8" t="s">
        <v>6</v>
      </c>
      <c r="H59" s="14"/>
    </row>
    <row r="60" spans="3:11" x14ac:dyDescent="0.3">
      <c r="D60" s="6" t="s">
        <v>8</v>
      </c>
      <c r="E60" s="13">
        <v>36</v>
      </c>
      <c r="G60" s="7"/>
      <c r="H60" s="7"/>
    </row>
    <row r="61" spans="3:11" x14ac:dyDescent="0.3">
      <c r="D61" s="8" t="s">
        <v>9</v>
      </c>
      <c r="E61" s="14">
        <v>50</v>
      </c>
    </row>
    <row r="64" spans="3:11" x14ac:dyDescent="0.3">
      <c r="C64" s="4" t="s">
        <v>17</v>
      </c>
    </row>
    <row r="66" spans="3:13" x14ac:dyDescent="0.3">
      <c r="D66" s="5" t="s">
        <v>4</v>
      </c>
      <c r="E66" s="7" t="s">
        <v>6</v>
      </c>
      <c r="F66" s="7" t="s">
        <v>7</v>
      </c>
      <c r="G66" s="7" t="s">
        <v>8</v>
      </c>
      <c r="H66" s="7" t="s">
        <v>9</v>
      </c>
    </row>
    <row r="67" spans="3:13" x14ac:dyDescent="0.3">
      <c r="D67" s="5" t="s">
        <v>5</v>
      </c>
      <c r="E67" s="7">
        <v>32</v>
      </c>
      <c r="F67" s="7">
        <v>2</v>
      </c>
      <c r="G67" s="7">
        <v>36</v>
      </c>
      <c r="H67" s="7">
        <v>50</v>
      </c>
    </row>
    <row r="69" spans="3:13" x14ac:dyDescent="0.3">
      <c r="D69" s="11" t="s">
        <v>4</v>
      </c>
      <c r="E69" s="10" t="s">
        <v>5</v>
      </c>
    </row>
    <row r="70" spans="3:13" x14ac:dyDescent="0.3">
      <c r="D70" s="8" t="s">
        <v>7</v>
      </c>
      <c r="E70" s="14"/>
    </row>
    <row r="73" spans="3:13" x14ac:dyDescent="0.3">
      <c r="C73" s="4" t="s">
        <v>18</v>
      </c>
    </row>
    <row r="75" spans="3:13" x14ac:dyDescent="0.3">
      <c r="D75" s="5" t="s">
        <v>4</v>
      </c>
      <c r="E75" s="7" t="s">
        <v>6</v>
      </c>
      <c r="F75" s="7" t="s">
        <v>7</v>
      </c>
      <c r="G75" s="7" t="s">
        <v>8</v>
      </c>
      <c r="H75" s="7" t="s">
        <v>9</v>
      </c>
      <c r="K75" s="34"/>
      <c r="L75" s="35"/>
      <c r="M75" s="36"/>
    </row>
    <row r="76" spans="3:13" x14ac:dyDescent="0.3">
      <c r="D76" s="5" t="s">
        <v>5</v>
      </c>
      <c r="E76" s="7">
        <v>32</v>
      </c>
      <c r="F76" s="7">
        <v>2</v>
      </c>
      <c r="G76" s="7">
        <v>36</v>
      </c>
      <c r="H76" s="7">
        <v>50</v>
      </c>
      <c r="K76" s="37"/>
      <c r="L76" s="38"/>
      <c r="M76" s="39"/>
    </row>
    <row r="77" spans="3:13" x14ac:dyDescent="0.3">
      <c r="K77" s="37"/>
      <c r="L77" s="38"/>
      <c r="M77" s="39"/>
    </row>
    <row r="78" spans="3:13" x14ac:dyDescent="0.3">
      <c r="D78" s="11" t="s">
        <v>4</v>
      </c>
      <c r="E78" s="10" t="s">
        <v>5</v>
      </c>
      <c r="K78" s="37"/>
      <c r="L78" s="38"/>
      <c r="M78" s="39"/>
    </row>
    <row r="79" spans="3:13" x14ac:dyDescent="0.3">
      <c r="D79" s="8" t="s">
        <v>7</v>
      </c>
      <c r="E79" s="14"/>
      <c r="K79" s="37"/>
      <c r="L79" s="38"/>
      <c r="M79" s="39"/>
    </row>
    <row r="80" spans="3:13" x14ac:dyDescent="0.3">
      <c r="K80" s="37"/>
      <c r="L80" s="38"/>
      <c r="M80" s="39"/>
    </row>
    <row r="81" spans="3:13" x14ac:dyDescent="0.3">
      <c r="K81" s="37"/>
      <c r="L81" s="38"/>
      <c r="M81" s="39"/>
    </row>
    <row r="82" spans="3:13" x14ac:dyDescent="0.3">
      <c r="C82" s="4"/>
      <c r="K82" s="37"/>
      <c r="L82" s="38"/>
      <c r="M82" s="39"/>
    </row>
    <row r="83" spans="3:13" x14ac:dyDescent="0.3">
      <c r="K83" s="37"/>
      <c r="L83" s="38"/>
      <c r="M83" s="39"/>
    </row>
    <row r="84" spans="3:13" x14ac:dyDescent="0.3">
      <c r="K84" s="37"/>
      <c r="L84" s="38"/>
      <c r="M84" s="39"/>
    </row>
    <row r="85" spans="3:13" x14ac:dyDescent="0.3">
      <c r="K85" s="37"/>
      <c r="L85" s="38"/>
      <c r="M85" s="39"/>
    </row>
    <row r="86" spans="3:13" x14ac:dyDescent="0.3">
      <c r="K86" s="37"/>
      <c r="L86" s="38"/>
      <c r="M86" s="39"/>
    </row>
    <row r="87" spans="3:13" x14ac:dyDescent="0.3">
      <c r="K87" s="37"/>
      <c r="L87" s="38"/>
      <c r="M87" s="39"/>
    </row>
    <row r="88" spans="3:13" x14ac:dyDescent="0.3">
      <c r="K88" s="37"/>
      <c r="L88" s="38"/>
      <c r="M88" s="39"/>
    </row>
    <row r="89" spans="3:13" x14ac:dyDescent="0.3">
      <c r="K89" s="37"/>
      <c r="L89" s="38"/>
      <c r="M89" s="39"/>
    </row>
    <row r="90" spans="3:13" x14ac:dyDescent="0.3">
      <c r="K90" s="37"/>
      <c r="L90" s="38"/>
      <c r="M90" s="39"/>
    </row>
    <row r="91" spans="3:13" x14ac:dyDescent="0.3">
      <c r="K91" s="37"/>
      <c r="L91" s="38"/>
      <c r="M91" s="39"/>
    </row>
    <row r="92" spans="3:13" x14ac:dyDescent="0.3">
      <c r="K92" s="40"/>
      <c r="L92" s="41"/>
      <c r="M92" s="42"/>
    </row>
  </sheetData>
  <mergeCells count="3">
    <mergeCell ref="A1:R1"/>
    <mergeCell ref="B3:R3"/>
    <mergeCell ref="B4:R4"/>
  </mergeCells>
  <dataValidations count="3">
    <dataValidation type="whole" allowBlank="1" showInputMessage="1" showErrorMessage="1" sqref="E10:E14 E18:E21 E34:E37 E42:E45 E50:E53 E58:E61 L10:L13 E26:F29" xr:uid="{38848722-7B96-E347-B919-6D3CDED50F2A}">
      <formula1>0</formula1>
      <formula2>100</formula2>
    </dataValidation>
    <dataValidation type="list" allowBlank="1" showInputMessage="1" showErrorMessage="1" sqref="H26" xr:uid="{47BF2E2C-6DD8-4D07-BE4E-73310C99092B}">
      <formula1>$D$26:$D$29</formula1>
    </dataValidation>
    <dataValidation type="list" allowBlank="1" showInputMessage="1" showErrorMessage="1" sqref="G50:G51" xr:uid="{5E8DD518-34AC-4235-9E31-D3236915B46A}">
      <formula1>$D$50:$D$53</formula1>
    </dataValidation>
  </dataValidation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3ED-9383-1F45-851C-41F3A88001BD}">
  <dimension ref="A1:P124"/>
  <sheetViews>
    <sheetView workbookViewId="0">
      <selection activeCell="B35" sqref="B35"/>
    </sheetView>
  </sheetViews>
  <sheetFormatPr defaultColWidth="11" defaultRowHeight="15.6" x14ac:dyDescent="0.3"/>
  <cols>
    <col min="3" max="3" width="11.8984375" customWidth="1"/>
    <col min="4" max="4" width="18" bestFit="1" customWidth="1"/>
    <col min="7" max="7" width="13" customWidth="1"/>
    <col min="8" max="8" width="17.59765625" customWidth="1"/>
    <col min="10" max="10" width="11.59765625" bestFit="1" customWidth="1"/>
    <col min="12" max="12" width="19.8984375" bestFit="1" customWidth="1"/>
    <col min="15" max="15" width="13" bestFit="1" customWidth="1"/>
    <col min="16" max="16" width="23.8984375" bestFit="1" customWidth="1"/>
  </cols>
  <sheetData>
    <row r="1" spans="1:16" ht="28.8" x14ac:dyDescent="0.55000000000000004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3" spans="1:16" x14ac:dyDescent="0.3">
      <c r="B3" s="26" t="s">
        <v>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s="1" customFormat="1" ht="15.9" customHeight="1" x14ac:dyDescent="0.3">
      <c r="B4" s="32" t="s">
        <v>20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ht="15.9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6" ht="15.9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6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6" x14ac:dyDescent="0.3">
      <c r="B8" s="2"/>
      <c r="C8" s="2"/>
      <c r="D8" s="2"/>
      <c r="E8" s="2"/>
      <c r="F8" s="2"/>
      <c r="G8" s="2"/>
      <c r="H8" s="2"/>
    </row>
    <row r="9" spans="1:16" x14ac:dyDescent="0.3">
      <c r="C9" s="4" t="s">
        <v>21</v>
      </c>
    </row>
    <row r="10" spans="1:16" x14ac:dyDescent="0.3">
      <c r="C10" s="4"/>
    </row>
    <row r="11" spans="1:16" x14ac:dyDescent="0.3">
      <c r="C11" s="4" t="s">
        <v>22</v>
      </c>
    </row>
    <row r="12" spans="1:16" x14ac:dyDescent="0.3">
      <c r="C12" s="4" t="s">
        <v>23</v>
      </c>
    </row>
    <row r="13" spans="1:16" x14ac:dyDescent="0.3">
      <c r="C13" s="4" t="s">
        <v>24</v>
      </c>
    </row>
    <row r="14" spans="1:16" x14ac:dyDescent="0.3">
      <c r="C14" s="4"/>
    </row>
    <row r="15" spans="1:16" x14ac:dyDescent="0.3">
      <c r="C15" s="4"/>
    </row>
    <row r="16" spans="1:16" x14ac:dyDescent="0.3">
      <c r="C16" s="4"/>
    </row>
    <row r="17" spans="3:16" x14ac:dyDescent="0.3">
      <c r="D17" s="11" t="s">
        <v>25</v>
      </c>
      <c r="E17" s="12" t="s">
        <v>26</v>
      </c>
      <c r="F17" s="12" t="s">
        <v>27</v>
      </c>
      <c r="G17" s="12" t="s">
        <v>28</v>
      </c>
      <c r="H17" s="12" t="s">
        <v>29</v>
      </c>
      <c r="I17" s="12" t="s">
        <v>30</v>
      </c>
      <c r="J17" s="12" t="s">
        <v>31</v>
      </c>
      <c r="K17" s="12" t="s">
        <v>32</v>
      </c>
      <c r="L17" s="12" t="s">
        <v>33</v>
      </c>
      <c r="M17" s="12" t="s">
        <v>34</v>
      </c>
      <c r="N17" s="12" t="s">
        <v>35</v>
      </c>
      <c r="O17" s="10" t="s">
        <v>36</v>
      </c>
    </row>
    <row r="18" spans="3:16" x14ac:dyDescent="0.3">
      <c r="D18" s="6" t="s">
        <v>37</v>
      </c>
      <c r="E18" s="7" t="s">
        <v>38</v>
      </c>
      <c r="F18" s="7" t="s">
        <v>39</v>
      </c>
      <c r="G18" s="7">
        <v>29</v>
      </c>
      <c r="H18" s="7">
        <v>23</v>
      </c>
      <c r="I18" s="7">
        <v>26</v>
      </c>
      <c r="J18" s="7">
        <v>49</v>
      </c>
      <c r="K18" s="7">
        <v>9</v>
      </c>
      <c r="L18" s="7"/>
      <c r="M18" s="7"/>
      <c r="N18" s="7"/>
      <c r="O18" s="13"/>
    </row>
    <row r="19" spans="3:16" x14ac:dyDescent="0.3">
      <c r="C19" s="4"/>
      <c r="D19" s="6" t="s">
        <v>40</v>
      </c>
      <c r="E19" s="7" t="s">
        <v>38</v>
      </c>
      <c r="F19" s="7" t="s">
        <v>39</v>
      </c>
      <c r="G19" s="7">
        <v>29</v>
      </c>
      <c r="H19" s="7">
        <v>17</v>
      </c>
      <c r="I19" s="7">
        <v>32</v>
      </c>
      <c r="J19" s="7">
        <v>49</v>
      </c>
      <c r="K19" s="7">
        <v>6</v>
      </c>
      <c r="L19" s="7"/>
      <c r="M19" s="7"/>
      <c r="N19" s="7"/>
      <c r="O19" s="13"/>
    </row>
    <row r="20" spans="3:16" x14ac:dyDescent="0.3">
      <c r="D20" s="6" t="s">
        <v>41</v>
      </c>
      <c r="E20" s="7" t="s">
        <v>42</v>
      </c>
      <c r="F20" s="7" t="s">
        <v>43</v>
      </c>
      <c r="G20" s="7">
        <v>31</v>
      </c>
      <c r="H20" s="7">
        <v>22</v>
      </c>
      <c r="I20" s="7">
        <v>25</v>
      </c>
      <c r="J20" s="7">
        <v>47</v>
      </c>
      <c r="K20" s="7">
        <v>18</v>
      </c>
      <c r="L20" s="7"/>
      <c r="M20" s="7"/>
      <c r="N20" s="7"/>
      <c r="O20" s="13"/>
    </row>
    <row r="21" spans="3:16" x14ac:dyDescent="0.3">
      <c r="C21" s="4"/>
      <c r="D21" s="6" t="s">
        <v>44</v>
      </c>
      <c r="E21" s="7" t="s">
        <v>45</v>
      </c>
      <c r="F21" s="7" t="s">
        <v>39</v>
      </c>
      <c r="G21" s="7">
        <v>24</v>
      </c>
      <c r="H21" s="7">
        <v>11</v>
      </c>
      <c r="I21" s="7">
        <v>27</v>
      </c>
      <c r="J21" s="7">
        <v>38</v>
      </c>
      <c r="K21" s="7">
        <v>7</v>
      </c>
      <c r="L21" s="7"/>
      <c r="M21" s="7"/>
      <c r="N21" s="7"/>
      <c r="O21" s="13"/>
    </row>
    <row r="22" spans="3:16" x14ac:dyDescent="0.3">
      <c r="C22" s="4"/>
      <c r="D22" s="6" t="s">
        <v>46</v>
      </c>
      <c r="E22" s="7" t="s">
        <v>47</v>
      </c>
      <c r="F22" s="7" t="s">
        <v>43</v>
      </c>
      <c r="G22" s="7">
        <v>30</v>
      </c>
      <c r="H22" s="7">
        <v>12</v>
      </c>
      <c r="I22" s="7">
        <v>24</v>
      </c>
      <c r="J22" s="7">
        <v>36</v>
      </c>
      <c r="K22" s="7">
        <v>11</v>
      </c>
      <c r="L22" s="7"/>
      <c r="M22" s="7"/>
      <c r="N22" s="7"/>
      <c r="O22" s="13"/>
    </row>
    <row r="23" spans="3:16" x14ac:dyDescent="0.3">
      <c r="D23" s="6" t="s">
        <v>48</v>
      </c>
      <c r="E23" s="7" t="s">
        <v>49</v>
      </c>
      <c r="F23" s="7" t="s">
        <v>39</v>
      </c>
      <c r="G23" s="7">
        <v>29</v>
      </c>
      <c r="H23" s="7">
        <v>14</v>
      </c>
      <c r="I23" s="7">
        <v>21</v>
      </c>
      <c r="J23" s="7">
        <v>35</v>
      </c>
      <c r="K23" s="7">
        <v>6</v>
      </c>
      <c r="L23" s="7"/>
      <c r="M23" s="7"/>
      <c r="N23" s="7"/>
      <c r="O23" s="13"/>
    </row>
    <row r="24" spans="3:16" x14ac:dyDescent="0.3">
      <c r="D24" s="6" t="s">
        <v>50</v>
      </c>
      <c r="E24" s="7" t="s">
        <v>51</v>
      </c>
      <c r="F24" s="7" t="s">
        <v>39</v>
      </c>
      <c r="G24" s="7">
        <v>27</v>
      </c>
      <c r="H24" s="7">
        <v>20</v>
      </c>
      <c r="I24" s="7">
        <v>13</v>
      </c>
      <c r="J24" s="7">
        <v>33</v>
      </c>
      <c r="K24" s="7">
        <v>3</v>
      </c>
      <c r="L24" s="7"/>
      <c r="M24" s="7"/>
      <c r="N24" s="7"/>
      <c r="O24" s="13"/>
    </row>
    <row r="25" spans="3:16" x14ac:dyDescent="0.3">
      <c r="C25" s="4"/>
      <c r="D25" s="6" t="s">
        <v>52</v>
      </c>
      <c r="E25" s="7" t="s">
        <v>53</v>
      </c>
      <c r="F25" s="7" t="s">
        <v>43</v>
      </c>
      <c r="G25" s="7">
        <v>29</v>
      </c>
      <c r="H25" s="7">
        <v>10</v>
      </c>
      <c r="I25" s="7">
        <v>23</v>
      </c>
      <c r="J25" s="7">
        <v>33</v>
      </c>
      <c r="K25" s="7">
        <v>7</v>
      </c>
      <c r="L25" s="7"/>
      <c r="M25" s="7"/>
      <c r="N25" s="7"/>
      <c r="O25" s="13"/>
    </row>
    <row r="26" spans="3:16" x14ac:dyDescent="0.3">
      <c r="D26" s="8" t="s">
        <v>54</v>
      </c>
      <c r="E26" s="9" t="s">
        <v>55</v>
      </c>
      <c r="F26" s="9" t="s">
        <v>43</v>
      </c>
      <c r="G26" s="9">
        <v>29</v>
      </c>
      <c r="H26" s="9">
        <v>9</v>
      </c>
      <c r="I26" s="9">
        <v>24</v>
      </c>
      <c r="J26" s="9">
        <v>33</v>
      </c>
      <c r="K26" s="9">
        <v>5</v>
      </c>
      <c r="L26" s="9"/>
      <c r="M26" s="9"/>
      <c r="N26" s="9"/>
      <c r="O26" s="14"/>
    </row>
    <row r="28" spans="3:16" x14ac:dyDescent="0.3">
      <c r="C28" s="4"/>
    </row>
    <row r="30" spans="3:16" x14ac:dyDescent="0.3">
      <c r="C30" s="4"/>
    </row>
    <row r="32" spans="3:16" x14ac:dyDescent="0.3">
      <c r="D32" s="11" t="s">
        <v>28</v>
      </c>
      <c r="E32" s="12" t="s">
        <v>56</v>
      </c>
      <c r="F32" s="12" t="s">
        <v>43</v>
      </c>
      <c r="G32" s="12" t="s">
        <v>57</v>
      </c>
      <c r="H32" s="12" t="s">
        <v>58</v>
      </c>
      <c r="I32" s="12" t="s">
        <v>59</v>
      </c>
      <c r="J32" s="12" t="s">
        <v>60</v>
      </c>
      <c r="K32" s="12" t="s">
        <v>61</v>
      </c>
      <c r="L32" s="10" t="s">
        <v>26</v>
      </c>
      <c r="O32" s="11" t="s">
        <v>62</v>
      </c>
      <c r="P32" s="10" t="s">
        <v>26</v>
      </c>
    </row>
    <row r="33" spans="4:16" x14ac:dyDescent="0.3">
      <c r="D33" s="6">
        <v>56</v>
      </c>
      <c r="E33" s="7">
        <v>36</v>
      </c>
      <c r="F33" s="7">
        <v>12</v>
      </c>
      <c r="G33" s="7">
        <v>8</v>
      </c>
      <c r="H33" s="7">
        <v>80</v>
      </c>
      <c r="I33" s="7">
        <v>0.71399999999999997</v>
      </c>
      <c r="J33" s="7">
        <v>179</v>
      </c>
      <c r="K33" s="7">
        <v>136</v>
      </c>
      <c r="L33" s="24" t="s">
        <v>63</v>
      </c>
      <c r="O33" s="6" t="s">
        <v>64</v>
      </c>
      <c r="P33" s="13" t="s">
        <v>65</v>
      </c>
    </row>
    <row r="34" spans="4:16" x14ac:dyDescent="0.3">
      <c r="D34" s="6">
        <v>56</v>
      </c>
      <c r="E34" s="7">
        <v>37</v>
      </c>
      <c r="F34" s="7">
        <v>14</v>
      </c>
      <c r="G34" s="7">
        <v>5</v>
      </c>
      <c r="H34" s="7">
        <v>79</v>
      </c>
      <c r="I34" s="7">
        <v>0.70499999999999996</v>
      </c>
      <c r="J34" s="7">
        <v>189</v>
      </c>
      <c r="K34" s="7">
        <v>153</v>
      </c>
      <c r="L34" s="24" t="s">
        <v>66</v>
      </c>
      <c r="O34" s="6" t="s">
        <v>67</v>
      </c>
      <c r="P34" s="13" t="s">
        <v>68</v>
      </c>
    </row>
    <row r="35" spans="4:16" x14ac:dyDescent="0.3">
      <c r="D35" s="6">
        <v>56</v>
      </c>
      <c r="E35" s="7">
        <v>36</v>
      </c>
      <c r="F35" s="7">
        <v>17</v>
      </c>
      <c r="G35" s="7">
        <v>3</v>
      </c>
      <c r="H35" s="7">
        <v>75</v>
      </c>
      <c r="I35" s="7">
        <v>0.67</v>
      </c>
      <c r="J35" s="7">
        <v>181</v>
      </c>
      <c r="K35" s="7">
        <v>147</v>
      </c>
      <c r="L35" s="24" t="s">
        <v>69</v>
      </c>
      <c r="O35" s="6" t="s">
        <v>70</v>
      </c>
      <c r="P35" s="13" t="s">
        <v>71</v>
      </c>
    </row>
    <row r="36" spans="4:16" x14ac:dyDescent="0.3">
      <c r="D36" s="6">
        <v>56</v>
      </c>
      <c r="E36" s="7">
        <v>31</v>
      </c>
      <c r="F36" s="7">
        <v>23</v>
      </c>
      <c r="G36" s="7">
        <v>2</v>
      </c>
      <c r="H36" s="7">
        <v>64</v>
      </c>
      <c r="I36" s="7">
        <v>0.57099999999999995</v>
      </c>
      <c r="J36" s="7">
        <v>156</v>
      </c>
      <c r="K36" s="7">
        <v>154</v>
      </c>
      <c r="L36" s="24" t="s">
        <v>72</v>
      </c>
      <c r="O36" s="6" t="s">
        <v>73</v>
      </c>
      <c r="P36" s="13" t="s">
        <v>74</v>
      </c>
    </row>
    <row r="37" spans="4:16" x14ac:dyDescent="0.3">
      <c r="D37" s="6">
        <v>56</v>
      </c>
      <c r="E37" s="7">
        <v>23</v>
      </c>
      <c r="F37" s="7">
        <v>19</v>
      </c>
      <c r="G37" s="7">
        <v>14</v>
      </c>
      <c r="H37" s="7">
        <v>60</v>
      </c>
      <c r="I37" s="7">
        <v>0.53600000000000003</v>
      </c>
      <c r="J37" s="7">
        <v>158</v>
      </c>
      <c r="K37" s="7">
        <v>154</v>
      </c>
      <c r="L37" s="24" t="s">
        <v>75</v>
      </c>
      <c r="O37" s="6" t="s">
        <v>76</v>
      </c>
      <c r="P37" s="13" t="s">
        <v>63</v>
      </c>
    </row>
    <row r="38" spans="4:16" x14ac:dyDescent="0.3">
      <c r="D38" s="6">
        <v>56</v>
      </c>
      <c r="E38" s="7">
        <v>24</v>
      </c>
      <c r="F38" s="7">
        <v>25</v>
      </c>
      <c r="G38" s="7">
        <v>7</v>
      </c>
      <c r="H38" s="7">
        <v>55</v>
      </c>
      <c r="I38" s="7">
        <v>0.49099999999999999</v>
      </c>
      <c r="J38" s="7">
        <v>161</v>
      </c>
      <c r="K38" s="7">
        <v>186</v>
      </c>
      <c r="L38" s="24" t="s">
        <v>77</v>
      </c>
      <c r="O38" s="6" t="s">
        <v>78</v>
      </c>
      <c r="P38" s="13" t="s">
        <v>77</v>
      </c>
    </row>
    <row r="39" spans="4:16" x14ac:dyDescent="0.3">
      <c r="D39" s="6">
        <v>56</v>
      </c>
      <c r="E39" s="7">
        <v>19</v>
      </c>
      <c r="F39" s="7">
        <v>27</v>
      </c>
      <c r="G39" s="7">
        <v>10</v>
      </c>
      <c r="H39" s="7">
        <v>48</v>
      </c>
      <c r="I39" s="7">
        <v>0.42899999999999999</v>
      </c>
      <c r="J39" s="7">
        <v>127</v>
      </c>
      <c r="K39" s="7">
        <v>171</v>
      </c>
      <c r="L39" s="24" t="s">
        <v>79</v>
      </c>
      <c r="O39" s="6" t="s">
        <v>80</v>
      </c>
      <c r="P39" s="13" t="s">
        <v>81</v>
      </c>
    </row>
    <row r="40" spans="4:16" x14ac:dyDescent="0.3">
      <c r="D40" s="6">
        <v>56</v>
      </c>
      <c r="E40" s="7">
        <v>18</v>
      </c>
      <c r="F40" s="7">
        <v>26</v>
      </c>
      <c r="G40" s="7">
        <v>12</v>
      </c>
      <c r="H40" s="7">
        <v>48</v>
      </c>
      <c r="I40" s="7">
        <v>0.42899999999999999</v>
      </c>
      <c r="J40" s="7">
        <v>137</v>
      </c>
      <c r="K40" s="7">
        <v>187</v>
      </c>
      <c r="L40" s="24" t="s">
        <v>82</v>
      </c>
      <c r="O40" s="6" t="s">
        <v>83</v>
      </c>
      <c r="P40" s="13" t="s">
        <v>84</v>
      </c>
    </row>
    <row r="41" spans="4:16" x14ac:dyDescent="0.3">
      <c r="D41" s="6">
        <v>56</v>
      </c>
      <c r="E41" s="7">
        <v>37</v>
      </c>
      <c r="F41" s="7">
        <v>16</v>
      </c>
      <c r="G41" s="7">
        <v>3</v>
      </c>
      <c r="H41" s="7">
        <v>77</v>
      </c>
      <c r="I41" s="7">
        <v>0.68799999999999994</v>
      </c>
      <c r="J41" s="7">
        <v>196</v>
      </c>
      <c r="K41" s="7">
        <v>156</v>
      </c>
      <c r="L41" s="24" t="s">
        <v>85</v>
      </c>
      <c r="O41" s="6" t="s">
        <v>86</v>
      </c>
      <c r="P41" s="13" t="s">
        <v>75</v>
      </c>
    </row>
    <row r="42" spans="4:16" x14ac:dyDescent="0.3">
      <c r="D42" s="6">
        <v>56</v>
      </c>
      <c r="E42" s="7">
        <v>36</v>
      </c>
      <c r="F42" s="7">
        <v>15</v>
      </c>
      <c r="G42" s="7">
        <v>5</v>
      </c>
      <c r="H42" s="7">
        <v>77</v>
      </c>
      <c r="I42" s="7">
        <v>0.68799999999999994</v>
      </c>
      <c r="J42" s="7">
        <v>191</v>
      </c>
      <c r="K42" s="7">
        <v>163</v>
      </c>
      <c r="L42" s="24" t="s">
        <v>87</v>
      </c>
      <c r="O42" s="6" t="s">
        <v>45</v>
      </c>
      <c r="P42" s="13" t="s">
        <v>88</v>
      </c>
    </row>
    <row r="43" spans="4:16" x14ac:dyDescent="0.3">
      <c r="D43" s="6">
        <v>56</v>
      </c>
      <c r="E43" s="7">
        <v>33</v>
      </c>
      <c r="F43" s="7">
        <v>16</v>
      </c>
      <c r="G43" s="7">
        <v>7</v>
      </c>
      <c r="H43" s="7">
        <v>73</v>
      </c>
      <c r="I43" s="7">
        <v>0.65200000000000002</v>
      </c>
      <c r="J43" s="7">
        <v>168</v>
      </c>
      <c r="K43" s="7">
        <v>136</v>
      </c>
      <c r="L43" s="24" t="s">
        <v>65</v>
      </c>
      <c r="O43" s="6" t="s">
        <v>38</v>
      </c>
      <c r="P43" s="13" t="s">
        <v>89</v>
      </c>
    </row>
    <row r="44" spans="4:16" x14ac:dyDescent="0.3">
      <c r="D44" s="6">
        <v>56</v>
      </c>
      <c r="E44" s="7">
        <v>32</v>
      </c>
      <c r="F44" s="7">
        <v>17</v>
      </c>
      <c r="G44" s="7">
        <v>7</v>
      </c>
      <c r="H44" s="7">
        <v>71</v>
      </c>
      <c r="I44" s="7">
        <v>0.63400000000000001</v>
      </c>
      <c r="J44" s="7">
        <v>156</v>
      </c>
      <c r="K44" s="7">
        <v>128</v>
      </c>
      <c r="L44" s="24" t="s">
        <v>90</v>
      </c>
      <c r="O44" s="6" t="s">
        <v>91</v>
      </c>
      <c r="P44" s="13" t="s">
        <v>92</v>
      </c>
    </row>
    <row r="45" spans="4:16" x14ac:dyDescent="0.3">
      <c r="D45" s="6">
        <v>56</v>
      </c>
      <c r="E45" s="7">
        <v>27</v>
      </c>
      <c r="F45" s="7">
        <v>23</v>
      </c>
      <c r="G45" s="7">
        <v>6</v>
      </c>
      <c r="H45" s="7">
        <v>60</v>
      </c>
      <c r="I45" s="7">
        <v>0.53600000000000003</v>
      </c>
      <c r="J45" s="7">
        <v>177</v>
      </c>
      <c r="K45" s="7">
        <v>157</v>
      </c>
      <c r="L45" s="24" t="s">
        <v>93</v>
      </c>
      <c r="O45" s="6" t="s">
        <v>94</v>
      </c>
      <c r="P45" s="13" t="s">
        <v>90</v>
      </c>
    </row>
    <row r="46" spans="4:16" x14ac:dyDescent="0.3">
      <c r="D46" s="6">
        <v>56</v>
      </c>
      <c r="E46" s="7">
        <v>25</v>
      </c>
      <c r="F46" s="7">
        <v>23</v>
      </c>
      <c r="G46" s="7">
        <v>8</v>
      </c>
      <c r="H46" s="7">
        <v>58</v>
      </c>
      <c r="I46" s="7">
        <v>0.51800000000000002</v>
      </c>
      <c r="J46" s="7">
        <v>163</v>
      </c>
      <c r="K46" s="7">
        <v>201</v>
      </c>
      <c r="L46" s="24" t="s">
        <v>95</v>
      </c>
      <c r="O46" s="6" t="s">
        <v>96</v>
      </c>
      <c r="P46" s="13" t="s">
        <v>82</v>
      </c>
    </row>
    <row r="47" spans="4:16" x14ac:dyDescent="0.3">
      <c r="D47" s="6">
        <v>56</v>
      </c>
      <c r="E47" s="7">
        <v>19</v>
      </c>
      <c r="F47" s="7">
        <v>30</v>
      </c>
      <c r="G47" s="7">
        <v>7</v>
      </c>
      <c r="H47" s="7">
        <v>45</v>
      </c>
      <c r="I47" s="7">
        <v>0.40200000000000002</v>
      </c>
      <c r="J47" s="7">
        <v>145</v>
      </c>
      <c r="K47" s="7">
        <v>194</v>
      </c>
      <c r="L47" s="24" t="s">
        <v>92</v>
      </c>
      <c r="O47" s="6" t="s">
        <v>55</v>
      </c>
      <c r="P47" s="13" t="s">
        <v>93</v>
      </c>
    </row>
    <row r="48" spans="4:16" x14ac:dyDescent="0.3">
      <c r="D48" s="6">
        <v>56</v>
      </c>
      <c r="E48" s="7">
        <v>15</v>
      </c>
      <c r="F48" s="7">
        <v>34</v>
      </c>
      <c r="G48" s="7">
        <v>7</v>
      </c>
      <c r="H48" s="7">
        <v>37</v>
      </c>
      <c r="I48" s="7">
        <v>0.33</v>
      </c>
      <c r="J48" s="7">
        <v>138</v>
      </c>
      <c r="K48" s="7">
        <v>199</v>
      </c>
      <c r="L48" s="24" t="s">
        <v>74</v>
      </c>
      <c r="O48" s="6" t="s">
        <v>53</v>
      </c>
      <c r="P48" s="13" t="s">
        <v>66</v>
      </c>
    </row>
    <row r="49" spans="4:16" x14ac:dyDescent="0.3">
      <c r="D49" s="6">
        <v>56</v>
      </c>
      <c r="E49" s="7">
        <v>35</v>
      </c>
      <c r="F49" s="7">
        <v>14</v>
      </c>
      <c r="G49" s="7">
        <v>7</v>
      </c>
      <c r="H49" s="7">
        <v>77</v>
      </c>
      <c r="I49" s="7">
        <v>0.68799999999999994</v>
      </c>
      <c r="J49" s="7">
        <v>187</v>
      </c>
      <c r="K49" s="7">
        <v>148</v>
      </c>
      <c r="L49" s="24" t="s">
        <v>97</v>
      </c>
      <c r="O49" s="6" t="s">
        <v>47</v>
      </c>
      <c r="P49" s="13" t="s">
        <v>98</v>
      </c>
    </row>
    <row r="50" spans="4:16" x14ac:dyDescent="0.3">
      <c r="D50" s="6">
        <v>56</v>
      </c>
      <c r="E50" s="7">
        <v>35</v>
      </c>
      <c r="F50" s="7">
        <v>19</v>
      </c>
      <c r="G50" s="7">
        <v>2</v>
      </c>
      <c r="H50" s="7">
        <v>72</v>
      </c>
      <c r="I50" s="7">
        <v>0.64300000000000002</v>
      </c>
      <c r="J50" s="7">
        <v>183</v>
      </c>
      <c r="K50" s="7">
        <v>154</v>
      </c>
      <c r="L50" s="24" t="s">
        <v>89</v>
      </c>
      <c r="O50" s="6" t="s">
        <v>99</v>
      </c>
      <c r="P50" s="13" t="s">
        <v>100</v>
      </c>
    </row>
    <row r="51" spans="4:16" x14ac:dyDescent="0.3">
      <c r="D51" s="6">
        <v>56</v>
      </c>
      <c r="E51" s="7">
        <v>30</v>
      </c>
      <c r="F51" s="7">
        <v>23</v>
      </c>
      <c r="G51" s="7">
        <v>3</v>
      </c>
      <c r="H51" s="7">
        <v>63</v>
      </c>
      <c r="I51" s="7">
        <v>0.56299999999999994</v>
      </c>
      <c r="J51" s="7">
        <v>170</v>
      </c>
      <c r="K51" s="7">
        <v>154</v>
      </c>
      <c r="L51" s="24" t="s">
        <v>101</v>
      </c>
      <c r="O51" s="6" t="s">
        <v>102</v>
      </c>
      <c r="P51" s="13" t="s">
        <v>103</v>
      </c>
    </row>
    <row r="52" spans="4:16" x14ac:dyDescent="0.3">
      <c r="D52" s="6">
        <v>56</v>
      </c>
      <c r="E52" s="7">
        <v>24</v>
      </c>
      <c r="F52" s="7">
        <v>21</v>
      </c>
      <c r="G52" s="7">
        <v>11</v>
      </c>
      <c r="H52" s="7">
        <v>59</v>
      </c>
      <c r="I52" s="7">
        <v>0.52700000000000002</v>
      </c>
      <c r="J52" s="7">
        <v>159</v>
      </c>
      <c r="K52" s="7">
        <v>168</v>
      </c>
      <c r="L52" s="24" t="s">
        <v>104</v>
      </c>
      <c r="O52" s="6" t="s">
        <v>105</v>
      </c>
      <c r="P52" s="13" t="s">
        <v>79</v>
      </c>
    </row>
    <row r="53" spans="4:16" x14ac:dyDescent="0.3">
      <c r="D53" s="6">
        <v>56</v>
      </c>
      <c r="E53" s="7">
        <v>26</v>
      </c>
      <c r="F53" s="7">
        <v>27</v>
      </c>
      <c r="G53" s="7">
        <v>3</v>
      </c>
      <c r="H53" s="7">
        <v>55</v>
      </c>
      <c r="I53" s="7">
        <v>0.49099999999999999</v>
      </c>
      <c r="J53" s="7">
        <v>156</v>
      </c>
      <c r="K53" s="7">
        <v>161</v>
      </c>
      <c r="L53" s="24" t="s">
        <v>81</v>
      </c>
      <c r="O53" s="6" t="s">
        <v>106</v>
      </c>
      <c r="P53" s="13" t="s">
        <v>104</v>
      </c>
    </row>
    <row r="54" spans="4:16" x14ac:dyDescent="0.3">
      <c r="D54" s="6">
        <v>56</v>
      </c>
      <c r="E54" s="7">
        <v>23</v>
      </c>
      <c r="F54" s="7">
        <v>28</v>
      </c>
      <c r="G54" s="7">
        <v>5</v>
      </c>
      <c r="H54" s="7">
        <v>51</v>
      </c>
      <c r="I54" s="7">
        <v>0.45500000000000002</v>
      </c>
      <c r="J54" s="7">
        <v>157</v>
      </c>
      <c r="K54" s="7">
        <v>190</v>
      </c>
      <c r="L54" s="24" t="s">
        <v>103</v>
      </c>
      <c r="O54" s="6" t="s">
        <v>107</v>
      </c>
      <c r="P54" s="13" t="s">
        <v>95</v>
      </c>
    </row>
    <row r="55" spans="4:16" x14ac:dyDescent="0.3">
      <c r="D55" s="6">
        <v>56</v>
      </c>
      <c r="E55" s="7">
        <v>23</v>
      </c>
      <c r="F55" s="7">
        <v>29</v>
      </c>
      <c r="G55" s="7">
        <v>4</v>
      </c>
      <c r="H55" s="7">
        <v>50</v>
      </c>
      <c r="I55" s="7">
        <v>0.44600000000000001</v>
      </c>
      <c r="J55" s="7">
        <v>151</v>
      </c>
      <c r="K55" s="7">
        <v>188</v>
      </c>
      <c r="L55" s="24" t="s">
        <v>108</v>
      </c>
      <c r="O55" s="6" t="s">
        <v>109</v>
      </c>
      <c r="P55" s="13" t="s">
        <v>72</v>
      </c>
    </row>
    <row r="56" spans="4:16" x14ac:dyDescent="0.3">
      <c r="D56" s="6">
        <v>56</v>
      </c>
      <c r="E56" s="7">
        <v>39</v>
      </c>
      <c r="F56" s="7">
        <v>13</v>
      </c>
      <c r="G56" s="7">
        <v>4</v>
      </c>
      <c r="H56" s="7">
        <v>82</v>
      </c>
      <c r="I56" s="7">
        <v>0.73199999999999998</v>
      </c>
      <c r="J56" s="7">
        <v>197</v>
      </c>
      <c r="K56" s="7">
        <v>133</v>
      </c>
      <c r="L56" s="24" t="s">
        <v>88</v>
      </c>
      <c r="O56" s="6" t="s">
        <v>110</v>
      </c>
      <c r="P56" s="13" t="s">
        <v>85</v>
      </c>
    </row>
    <row r="57" spans="4:16" x14ac:dyDescent="0.3">
      <c r="D57" s="6">
        <v>56</v>
      </c>
      <c r="E57" s="7">
        <v>40</v>
      </c>
      <c r="F57" s="7">
        <v>14</v>
      </c>
      <c r="G57" s="7">
        <v>2</v>
      </c>
      <c r="H57" s="7">
        <v>82</v>
      </c>
      <c r="I57" s="7">
        <v>0.73199999999999998</v>
      </c>
      <c r="J57" s="7">
        <v>191</v>
      </c>
      <c r="K57" s="7">
        <v>124</v>
      </c>
      <c r="L57" s="24" t="s">
        <v>111</v>
      </c>
      <c r="O57" s="6" t="s">
        <v>112</v>
      </c>
      <c r="P57" s="13" t="s">
        <v>113</v>
      </c>
    </row>
    <row r="58" spans="4:16" x14ac:dyDescent="0.3">
      <c r="D58" s="6">
        <v>56</v>
      </c>
      <c r="E58" s="7">
        <v>35</v>
      </c>
      <c r="F58" s="7">
        <v>16</v>
      </c>
      <c r="G58" s="7">
        <v>5</v>
      </c>
      <c r="H58" s="7">
        <v>75</v>
      </c>
      <c r="I58" s="7">
        <v>0.67</v>
      </c>
      <c r="J58" s="7">
        <v>181</v>
      </c>
      <c r="K58" s="7">
        <v>160</v>
      </c>
      <c r="L58" s="24" t="s">
        <v>98</v>
      </c>
      <c r="O58" s="6" t="s">
        <v>114</v>
      </c>
      <c r="P58" s="13" t="s">
        <v>115</v>
      </c>
    </row>
    <row r="59" spans="4:16" x14ac:dyDescent="0.3">
      <c r="D59" s="6">
        <v>56</v>
      </c>
      <c r="E59" s="7">
        <v>27</v>
      </c>
      <c r="F59" s="7">
        <v>20</v>
      </c>
      <c r="G59" s="7">
        <v>9</v>
      </c>
      <c r="H59" s="7">
        <v>63</v>
      </c>
      <c r="I59" s="7">
        <v>0.56299999999999994</v>
      </c>
      <c r="J59" s="7">
        <v>169</v>
      </c>
      <c r="K59" s="7">
        <v>170</v>
      </c>
      <c r="L59" s="24" t="s">
        <v>115</v>
      </c>
      <c r="O59" s="6" t="s">
        <v>49</v>
      </c>
      <c r="P59" s="13" t="s">
        <v>69</v>
      </c>
    </row>
    <row r="60" spans="4:16" x14ac:dyDescent="0.3">
      <c r="D60" s="6">
        <v>56</v>
      </c>
      <c r="E60" s="7">
        <v>24</v>
      </c>
      <c r="F60" s="7">
        <v>26</v>
      </c>
      <c r="G60" s="7">
        <v>6</v>
      </c>
      <c r="H60" s="7">
        <v>54</v>
      </c>
      <c r="I60" s="7">
        <v>0.48199999999999998</v>
      </c>
      <c r="J60" s="7">
        <v>153</v>
      </c>
      <c r="K60" s="7">
        <v>176</v>
      </c>
      <c r="L60" s="24" t="s">
        <v>71</v>
      </c>
      <c r="O60" s="6" t="s">
        <v>116</v>
      </c>
      <c r="P60" s="13" t="s">
        <v>117</v>
      </c>
    </row>
    <row r="61" spans="4:16" x14ac:dyDescent="0.3">
      <c r="D61" s="6">
        <v>56</v>
      </c>
      <c r="E61" s="7">
        <v>21</v>
      </c>
      <c r="F61" s="7">
        <v>28</v>
      </c>
      <c r="G61" s="7">
        <v>7</v>
      </c>
      <c r="H61" s="7">
        <v>49</v>
      </c>
      <c r="I61" s="7">
        <v>0.438</v>
      </c>
      <c r="J61" s="7">
        <v>143</v>
      </c>
      <c r="K61" s="7">
        <v>170</v>
      </c>
      <c r="L61" s="24" t="s">
        <v>100</v>
      </c>
      <c r="O61" s="6" t="s">
        <v>42</v>
      </c>
      <c r="P61" s="13" t="s">
        <v>87</v>
      </c>
    </row>
    <row r="62" spans="4:16" x14ac:dyDescent="0.3">
      <c r="D62" s="6">
        <v>56</v>
      </c>
      <c r="E62" s="7">
        <v>21</v>
      </c>
      <c r="F62" s="7">
        <v>28</v>
      </c>
      <c r="G62" s="7">
        <v>7</v>
      </c>
      <c r="H62" s="7">
        <v>49</v>
      </c>
      <c r="I62" s="7">
        <v>0.438</v>
      </c>
      <c r="J62" s="7">
        <v>151</v>
      </c>
      <c r="K62" s="7">
        <v>199</v>
      </c>
      <c r="L62" s="24" t="s">
        <v>113</v>
      </c>
      <c r="O62" s="6" t="s">
        <v>118</v>
      </c>
      <c r="P62" s="13" t="s">
        <v>108</v>
      </c>
    </row>
    <row r="63" spans="4:16" x14ac:dyDescent="0.3">
      <c r="D63" s="8">
        <v>56</v>
      </c>
      <c r="E63" s="9">
        <v>17</v>
      </c>
      <c r="F63" s="9">
        <v>30</v>
      </c>
      <c r="G63" s="9">
        <v>9</v>
      </c>
      <c r="H63" s="9">
        <v>43</v>
      </c>
      <c r="I63" s="9">
        <v>0.38400000000000001</v>
      </c>
      <c r="J63" s="9">
        <v>126</v>
      </c>
      <c r="K63" s="9">
        <v>179</v>
      </c>
      <c r="L63" s="18" t="s">
        <v>119</v>
      </c>
      <c r="O63" s="6" t="s">
        <v>120</v>
      </c>
      <c r="P63" s="13" t="s">
        <v>101</v>
      </c>
    </row>
    <row r="64" spans="4:16" x14ac:dyDescent="0.3">
      <c r="O64" s="6" t="s">
        <v>51</v>
      </c>
      <c r="P64" s="13" t="s">
        <v>97</v>
      </c>
    </row>
    <row r="65" spans="4:16" x14ac:dyDescent="0.3">
      <c r="O65" s="6" t="s">
        <v>121</v>
      </c>
      <c r="P65" s="13" t="s">
        <v>122</v>
      </c>
    </row>
    <row r="66" spans="4:16" x14ac:dyDescent="0.3">
      <c r="O66" s="6" t="s">
        <v>123</v>
      </c>
      <c r="P66" s="13" t="s">
        <v>124</v>
      </c>
    </row>
    <row r="67" spans="4:16" x14ac:dyDescent="0.3">
      <c r="O67" s="6" t="s">
        <v>125</v>
      </c>
      <c r="P67" s="13" t="s">
        <v>126</v>
      </c>
    </row>
    <row r="68" spans="4:16" x14ac:dyDescent="0.3">
      <c r="D68" s="20"/>
      <c r="E68" s="19"/>
      <c r="F68" s="20"/>
      <c r="G68" s="21"/>
      <c r="O68" s="6" t="s">
        <v>127</v>
      </c>
      <c r="P68" s="13" t="s">
        <v>128</v>
      </c>
    </row>
    <row r="69" spans="4:16" x14ac:dyDescent="0.3">
      <c r="D69" s="20"/>
      <c r="E69" s="19"/>
      <c r="F69" s="20"/>
      <c r="G69" s="21"/>
      <c r="O69" s="6" t="s">
        <v>129</v>
      </c>
      <c r="P69" s="13" t="s">
        <v>130</v>
      </c>
    </row>
    <row r="70" spans="4:16" x14ac:dyDescent="0.3">
      <c r="D70" s="20"/>
      <c r="E70" s="19"/>
      <c r="F70" s="20"/>
      <c r="G70" s="21"/>
      <c r="O70" s="6" t="s">
        <v>131</v>
      </c>
      <c r="P70" s="13" t="s">
        <v>132</v>
      </c>
    </row>
    <row r="71" spans="4:16" x14ac:dyDescent="0.3">
      <c r="D71" s="20"/>
      <c r="E71" s="19"/>
      <c r="F71" s="20"/>
      <c r="G71" s="21"/>
      <c r="O71" s="6" t="s">
        <v>133</v>
      </c>
      <c r="P71" s="13" t="s">
        <v>134</v>
      </c>
    </row>
    <row r="72" spans="4:16" x14ac:dyDescent="0.3">
      <c r="D72" s="20"/>
      <c r="E72" s="19"/>
      <c r="F72" s="20"/>
      <c r="G72" s="21"/>
      <c r="O72" s="6" t="s">
        <v>135</v>
      </c>
      <c r="P72" s="13" t="s">
        <v>136</v>
      </c>
    </row>
    <row r="73" spans="4:16" x14ac:dyDescent="0.3">
      <c r="D73" s="20"/>
      <c r="E73" s="19"/>
      <c r="F73" s="20"/>
      <c r="G73" s="21"/>
      <c r="O73" s="6" t="s">
        <v>137</v>
      </c>
      <c r="P73" s="13" t="s">
        <v>138</v>
      </c>
    </row>
    <row r="74" spans="4:16" x14ac:dyDescent="0.3">
      <c r="D74" s="20"/>
      <c r="E74" s="19"/>
      <c r="F74" s="20"/>
      <c r="G74" s="21"/>
      <c r="O74" s="6" t="s">
        <v>139</v>
      </c>
      <c r="P74" s="13" t="s">
        <v>140</v>
      </c>
    </row>
    <row r="75" spans="4:16" x14ac:dyDescent="0.3">
      <c r="D75" s="20"/>
      <c r="E75" s="19"/>
      <c r="F75" s="20"/>
      <c r="G75" s="21"/>
      <c r="O75" s="6" t="s">
        <v>141</v>
      </c>
      <c r="P75" s="13" t="s">
        <v>142</v>
      </c>
    </row>
    <row r="76" spans="4:16" x14ac:dyDescent="0.3">
      <c r="D76" s="20"/>
      <c r="E76" s="19"/>
      <c r="F76" s="20"/>
      <c r="G76" s="21"/>
      <c r="O76" s="6" t="s">
        <v>143</v>
      </c>
      <c r="P76" s="13" t="s">
        <v>144</v>
      </c>
    </row>
    <row r="77" spans="4:16" x14ac:dyDescent="0.3">
      <c r="D77" s="20"/>
      <c r="E77" s="19"/>
      <c r="F77" s="20"/>
      <c r="G77" s="21"/>
      <c r="O77" s="6" t="s">
        <v>145</v>
      </c>
      <c r="P77" s="13" t="s">
        <v>146</v>
      </c>
    </row>
    <row r="78" spans="4:16" x14ac:dyDescent="0.3">
      <c r="D78" s="20"/>
      <c r="E78" s="19"/>
      <c r="F78" s="20"/>
      <c r="G78" s="21"/>
      <c r="O78" s="6" t="s">
        <v>147</v>
      </c>
      <c r="P78" s="13" t="s">
        <v>148</v>
      </c>
    </row>
    <row r="79" spans="4:16" x14ac:dyDescent="0.3">
      <c r="D79" s="20"/>
      <c r="E79" s="19"/>
      <c r="F79" s="20"/>
      <c r="G79" s="22"/>
      <c r="O79" s="6" t="s">
        <v>149</v>
      </c>
      <c r="P79" s="13" t="s">
        <v>150</v>
      </c>
    </row>
    <row r="80" spans="4:16" x14ac:dyDescent="0.3">
      <c r="D80" s="20"/>
      <c r="E80" s="19"/>
      <c r="F80" s="20"/>
      <c r="G80" s="21"/>
      <c r="O80" s="6" t="s">
        <v>151</v>
      </c>
      <c r="P80" s="13" t="s">
        <v>152</v>
      </c>
    </row>
    <row r="81" spans="4:16" x14ac:dyDescent="0.3">
      <c r="D81" s="20"/>
      <c r="E81" s="19"/>
      <c r="F81" s="20"/>
      <c r="G81" s="21"/>
      <c r="O81" s="6" t="s">
        <v>153</v>
      </c>
      <c r="P81" s="13" t="s">
        <v>154</v>
      </c>
    </row>
    <row r="82" spans="4:16" x14ac:dyDescent="0.3">
      <c r="D82" s="20"/>
      <c r="E82" s="19"/>
      <c r="F82" s="20"/>
      <c r="G82" s="21"/>
      <c r="O82" s="6" t="s">
        <v>155</v>
      </c>
      <c r="P82" s="13" t="s">
        <v>156</v>
      </c>
    </row>
    <row r="83" spans="4:16" x14ac:dyDescent="0.3">
      <c r="D83" s="20"/>
      <c r="E83" s="19"/>
      <c r="F83" s="20"/>
      <c r="G83" s="21"/>
      <c r="O83" s="6" t="s">
        <v>157</v>
      </c>
      <c r="P83" s="13" t="s">
        <v>158</v>
      </c>
    </row>
    <row r="84" spans="4:16" x14ac:dyDescent="0.3">
      <c r="D84" s="20"/>
      <c r="E84" s="19"/>
      <c r="F84" s="20"/>
      <c r="G84" s="21"/>
      <c r="O84" s="6" t="s">
        <v>159</v>
      </c>
      <c r="P84" s="13" t="s">
        <v>160</v>
      </c>
    </row>
    <row r="85" spans="4:16" x14ac:dyDescent="0.3">
      <c r="D85" s="20"/>
      <c r="E85" s="19"/>
      <c r="F85" s="20"/>
      <c r="G85" s="21"/>
      <c r="O85" s="6" t="s">
        <v>161</v>
      </c>
      <c r="P85" s="13" t="s">
        <v>162</v>
      </c>
    </row>
    <row r="86" spans="4:16" x14ac:dyDescent="0.3">
      <c r="D86" s="20"/>
      <c r="E86" s="19"/>
      <c r="F86" s="20"/>
      <c r="G86" s="21"/>
      <c r="O86" s="6" t="s">
        <v>163</v>
      </c>
      <c r="P86" s="13" t="s">
        <v>164</v>
      </c>
    </row>
    <row r="87" spans="4:16" x14ac:dyDescent="0.3">
      <c r="D87" s="20"/>
      <c r="E87" s="19"/>
      <c r="F87" s="20"/>
      <c r="G87" s="21"/>
      <c r="O87" s="6" t="s">
        <v>165</v>
      </c>
      <c r="P87" s="13" t="s">
        <v>166</v>
      </c>
    </row>
    <row r="88" spans="4:16" x14ac:dyDescent="0.3">
      <c r="D88" s="20"/>
      <c r="E88" s="19"/>
      <c r="F88" s="20"/>
      <c r="G88" s="21"/>
      <c r="O88" s="8" t="s">
        <v>167</v>
      </c>
      <c r="P88" s="14" t="s">
        <v>168</v>
      </c>
    </row>
    <row r="89" spans="4:16" x14ac:dyDescent="0.3">
      <c r="D89" s="20"/>
      <c r="E89" s="19"/>
      <c r="F89" s="20"/>
      <c r="G89" s="21"/>
    </row>
    <row r="90" spans="4:16" x14ac:dyDescent="0.3">
      <c r="D90" s="20"/>
      <c r="E90" s="19"/>
      <c r="F90" s="20"/>
      <c r="G90" s="21"/>
    </row>
    <row r="91" spans="4:16" x14ac:dyDescent="0.3">
      <c r="D91" s="20"/>
      <c r="E91" s="19"/>
      <c r="F91" s="20"/>
      <c r="G91" s="21"/>
    </row>
    <row r="92" spans="4:16" x14ac:dyDescent="0.3">
      <c r="D92" s="20"/>
      <c r="E92" s="19"/>
      <c r="F92" s="20"/>
      <c r="G92" s="21"/>
    </row>
    <row r="93" spans="4:16" x14ac:dyDescent="0.3">
      <c r="D93" s="20"/>
      <c r="E93" s="19"/>
      <c r="F93" s="20"/>
      <c r="G93" s="21"/>
    </row>
    <row r="94" spans="4:16" x14ac:dyDescent="0.3">
      <c r="D94" s="20"/>
      <c r="E94" s="19"/>
      <c r="F94" s="20"/>
      <c r="G94" s="21"/>
    </row>
    <row r="95" spans="4:16" x14ac:dyDescent="0.3">
      <c r="D95" s="20"/>
      <c r="E95" s="19"/>
      <c r="F95" s="20"/>
      <c r="G95" s="21"/>
    </row>
    <row r="96" spans="4:16" x14ac:dyDescent="0.3">
      <c r="D96" s="23"/>
      <c r="E96" s="23"/>
      <c r="F96" s="23"/>
    </row>
    <row r="97" spans="4:7" x14ac:dyDescent="0.3">
      <c r="D97" s="20"/>
      <c r="E97" s="19"/>
      <c r="F97" s="20"/>
      <c r="G97" s="21"/>
    </row>
    <row r="98" spans="4:7" x14ac:dyDescent="0.3">
      <c r="D98" s="20"/>
      <c r="E98" s="19"/>
      <c r="F98" s="20"/>
      <c r="G98" s="22"/>
    </row>
    <row r="99" spans="4:7" x14ac:dyDescent="0.3">
      <c r="D99" s="20"/>
      <c r="E99" s="19"/>
      <c r="F99" s="20"/>
      <c r="G99" s="21"/>
    </row>
    <row r="100" spans="4:7" x14ac:dyDescent="0.3">
      <c r="D100" s="20"/>
      <c r="E100" s="19"/>
      <c r="F100" s="20"/>
      <c r="G100" s="21"/>
    </row>
    <row r="101" spans="4:7" x14ac:dyDescent="0.3">
      <c r="D101" s="20"/>
      <c r="E101" s="19"/>
      <c r="F101" s="20"/>
      <c r="G101" s="21"/>
    </row>
    <row r="102" spans="4:7" x14ac:dyDescent="0.3">
      <c r="D102" s="20"/>
      <c r="E102" s="19"/>
      <c r="F102" s="20"/>
      <c r="G102" s="22"/>
    </row>
    <row r="103" spans="4:7" x14ac:dyDescent="0.3">
      <c r="D103" s="20"/>
      <c r="E103" s="19"/>
      <c r="F103" s="20"/>
      <c r="G103" s="21"/>
    </row>
    <row r="104" spans="4:7" x14ac:dyDescent="0.3">
      <c r="D104" s="20"/>
      <c r="E104" s="19"/>
      <c r="F104" s="20"/>
      <c r="G104" s="22"/>
    </row>
    <row r="105" spans="4:7" x14ac:dyDescent="0.3">
      <c r="D105" s="20"/>
      <c r="E105" s="19"/>
      <c r="F105" s="20"/>
      <c r="G105" s="21"/>
    </row>
    <row r="106" spans="4:7" x14ac:dyDescent="0.3">
      <c r="D106" s="20"/>
      <c r="E106" s="19"/>
      <c r="F106" s="20"/>
      <c r="G106" s="22"/>
    </row>
    <row r="107" spans="4:7" x14ac:dyDescent="0.3">
      <c r="D107" s="20"/>
      <c r="E107" s="19"/>
      <c r="F107" s="20"/>
      <c r="G107" s="21"/>
    </row>
    <row r="108" spans="4:7" x14ac:dyDescent="0.3">
      <c r="D108" s="20"/>
      <c r="E108" s="19"/>
      <c r="F108" s="20"/>
      <c r="G108" s="21"/>
    </row>
    <row r="109" spans="4:7" x14ac:dyDescent="0.3">
      <c r="D109" s="20"/>
      <c r="E109" s="19"/>
      <c r="F109" s="20"/>
      <c r="G109" s="21"/>
    </row>
    <row r="110" spans="4:7" x14ac:dyDescent="0.3">
      <c r="D110" s="20"/>
      <c r="E110" s="19"/>
      <c r="F110" s="20"/>
      <c r="G110" s="21"/>
    </row>
    <row r="111" spans="4:7" x14ac:dyDescent="0.3">
      <c r="D111" s="20"/>
      <c r="E111" s="19"/>
      <c r="F111" s="20"/>
      <c r="G111" s="22"/>
    </row>
    <row r="112" spans="4:7" x14ac:dyDescent="0.3">
      <c r="D112" s="20"/>
      <c r="E112" s="19"/>
      <c r="F112" s="20"/>
      <c r="G112" s="21"/>
    </row>
    <row r="113" spans="4:7" x14ac:dyDescent="0.3">
      <c r="D113" s="20"/>
      <c r="E113" s="19"/>
      <c r="F113" s="20"/>
      <c r="G113" s="21"/>
    </row>
    <row r="114" spans="4:7" x14ac:dyDescent="0.3">
      <c r="D114" s="20"/>
      <c r="E114" s="19"/>
      <c r="F114" s="20"/>
      <c r="G114" s="22"/>
    </row>
    <row r="115" spans="4:7" x14ac:dyDescent="0.3">
      <c r="D115" s="20"/>
      <c r="E115" s="19"/>
      <c r="F115" s="20"/>
      <c r="G115" s="21"/>
    </row>
    <row r="116" spans="4:7" x14ac:dyDescent="0.3">
      <c r="D116" s="20"/>
      <c r="E116" s="19"/>
      <c r="F116" s="20"/>
      <c r="G116" s="21"/>
    </row>
    <row r="117" spans="4:7" x14ac:dyDescent="0.3">
      <c r="D117" s="20"/>
      <c r="E117" s="19"/>
      <c r="F117" s="20"/>
      <c r="G117" s="21"/>
    </row>
    <row r="118" spans="4:7" x14ac:dyDescent="0.3">
      <c r="D118" s="20"/>
      <c r="E118" s="19"/>
      <c r="F118" s="20"/>
      <c r="G118" s="21"/>
    </row>
    <row r="119" spans="4:7" x14ac:dyDescent="0.3">
      <c r="D119" s="20"/>
      <c r="E119" s="19"/>
      <c r="F119" s="20"/>
      <c r="G119" s="21"/>
    </row>
    <row r="120" spans="4:7" x14ac:dyDescent="0.3">
      <c r="D120" s="20"/>
      <c r="E120" s="19"/>
      <c r="F120" s="20"/>
      <c r="G120" s="21"/>
    </row>
    <row r="121" spans="4:7" x14ac:dyDescent="0.3">
      <c r="D121" s="20"/>
      <c r="E121" s="19"/>
      <c r="F121" s="20"/>
      <c r="G121" s="22"/>
    </row>
    <row r="122" spans="4:7" x14ac:dyDescent="0.3">
      <c r="D122" s="20"/>
      <c r="E122" s="19"/>
      <c r="F122" s="20"/>
      <c r="G122" s="21"/>
    </row>
    <row r="123" spans="4:7" x14ac:dyDescent="0.3">
      <c r="D123" s="20"/>
      <c r="E123" s="19"/>
      <c r="F123" s="20"/>
      <c r="G123" s="21"/>
    </row>
    <row r="124" spans="4:7" x14ac:dyDescent="0.3">
      <c r="D124" s="20"/>
      <c r="E124" s="19"/>
      <c r="F124" s="20"/>
      <c r="G124" s="21"/>
    </row>
  </sheetData>
  <mergeCells count="3">
    <mergeCell ref="A1:P1"/>
    <mergeCell ref="B3:P3"/>
    <mergeCell ref="B4:P4"/>
  </mergeCells>
  <dataValidations count="1">
    <dataValidation type="whole" allowBlank="1" showInputMessage="1" showErrorMessage="1" sqref="E18:E21" xr:uid="{C3B5C188-ECCB-194F-AC9B-92EBC40B18D3}">
      <formula1>0</formula1>
      <formula2>100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44CD-1F00-B846-A28B-268E154A7196}">
  <dimension ref="A1:V51"/>
  <sheetViews>
    <sheetView workbookViewId="0">
      <selection sqref="A1:V10"/>
    </sheetView>
  </sheetViews>
  <sheetFormatPr defaultColWidth="11" defaultRowHeight="15.6" x14ac:dyDescent="0.3"/>
  <sheetData>
    <row r="1" spans="1:2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</row>
    <row r="2" spans="1:22" x14ac:dyDescent="0.3">
      <c r="A2" t="s">
        <v>37</v>
      </c>
      <c r="B2" t="s">
        <v>38</v>
      </c>
      <c r="C2" t="s">
        <v>39</v>
      </c>
      <c r="D2">
        <v>29</v>
      </c>
      <c r="E2">
        <v>23</v>
      </c>
      <c r="F2">
        <v>26</v>
      </c>
      <c r="G2">
        <v>49</v>
      </c>
      <c r="H2">
        <v>9</v>
      </c>
      <c r="I2">
        <v>20</v>
      </c>
      <c r="J2">
        <v>1.69</v>
      </c>
      <c r="K2">
        <v>9</v>
      </c>
      <c r="L2">
        <v>27</v>
      </c>
      <c r="M2">
        <v>13</v>
      </c>
      <c r="N2">
        <v>21</v>
      </c>
      <c r="O2">
        <v>1</v>
      </c>
      <c r="P2">
        <v>1</v>
      </c>
      <c r="Q2">
        <v>1</v>
      </c>
      <c r="R2">
        <v>6</v>
      </c>
      <c r="S2">
        <v>98</v>
      </c>
      <c r="T2">
        <v>23.5</v>
      </c>
      <c r="U2" t="s">
        <v>183</v>
      </c>
      <c r="V2">
        <v>54.8</v>
      </c>
    </row>
    <row r="3" spans="1:22" x14ac:dyDescent="0.3">
      <c r="A3" t="s">
        <v>40</v>
      </c>
      <c r="B3" t="s">
        <v>38</v>
      </c>
      <c r="C3" t="s">
        <v>39</v>
      </c>
      <c r="D3">
        <v>29</v>
      </c>
      <c r="E3">
        <v>17</v>
      </c>
      <c r="F3">
        <v>32</v>
      </c>
      <c r="G3">
        <v>49</v>
      </c>
      <c r="H3">
        <v>6</v>
      </c>
      <c r="I3">
        <v>25</v>
      </c>
      <c r="J3">
        <v>1.69</v>
      </c>
      <c r="K3">
        <v>12</v>
      </c>
      <c r="L3">
        <v>27</v>
      </c>
      <c r="M3">
        <v>5</v>
      </c>
      <c r="N3">
        <v>22</v>
      </c>
      <c r="O3">
        <v>0</v>
      </c>
      <c r="P3">
        <v>0</v>
      </c>
      <c r="Q3">
        <v>0</v>
      </c>
      <c r="R3">
        <v>1</v>
      </c>
      <c r="S3">
        <v>109</v>
      </c>
      <c r="T3">
        <v>15.6</v>
      </c>
      <c r="U3" t="s">
        <v>184</v>
      </c>
      <c r="V3">
        <v>52.7</v>
      </c>
    </row>
    <row r="4" spans="1:22" x14ac:dyDescent="0.3">
      <c r="A4" t="s">
        <v>41</v>
      </c>
      <c r="B4" t="s">
        <v>42</v>
      </c>
      <c r="C4" t="s">
        <v>43</v>
      </c>
      <c r="D4">
        <v>31</v>
      </c>
      <c r="E4">
        <v>22</v>
      </c>
      <c r="F4">
        <v>25</v>
      </c>
      <c r="G4">
        <v>47</v>
      </c>
      <c r="H4">
        <v>18</v>
      </c>
      <c r="I4">
        <v>6</v>
      </c>
      <c r="J4">
        <v>1.52</v>
      </c>
      <c r="K4">
        <v>16</v>
      </c>
      <c r="L4">
        <v>36</v>
      </c>
      <c r="M4">
        <v>5</v>
      </c>
      <c r="N4">
        <v>10</v>
      </c>
      <c r="O4">
        <v>1</v>
      </c>
      <c r="P4">
        <v>1</v>
      </c>
      <c r="Q4">
        <v>0</v>
      </c>
      <c r="R4">
        <v>2</v>
      </c>
      <c r="S4">
        <v>145</v>
      </c>
      <c r="T4">
        <v>15.2</v>
      </c>
      <c r="U4" t="s">
        <v>185</v>
      </c>
      <c r="V4">
        <v>50</v>
      </c>
    </row>
    <row r="5" spans="1:22" x14ac:dyDescent="0.3">
      <c r="A5" t="s">
        <v>44</v>
      </c>
      <c r="B5" t="s">
        <v>45</v>
      </c>
      <c r="C5" t="s">
        <v>39</v>
      </c>
      <c r="D5">
        <v>24</v>
      </c>
      <c r="E5">
        <v>11</v>
      </c>
      <c r="F5">
        <v>27</v>
      </c>
      <c r="G5">
        <v>38</v>
      </c>
      <c r="H5">
        <v>7</v>
      </c>
      <c r="I5">
        <v>30</v>
      </c>
      <c r="J5">
        <v>1.58</v>
      </c>
      <c r="K5">
        <v>6</v>
      </c>
      <c r="L5">
        <v>24</v>
      </c>
      <c r="M5">
        <v>5</v>
      </c>
      <c r="N5">
        <v>14</v>
      </c>
      <c r="O5">
        <v>0</v>
      </c>
      <c r="P5">
        <v>0</v>
      </c>
      <c r="Q5">
        <v>0</v>
      </c>
      <c r="R5">
        <v>1</v>
      </c>
      <c r="S5">
        <v>75</v>
      </c>
      <c r="T5">
        <v>14.7</v>
      </c>
      <c r="U5" t="s">
        <v>186</v>
      </c>
      <c r="V5">
        <v>50.6</v>
      </c>
    </row>
    <row r="6" spans="1:22" x14ac:dyDescent="0.3">
      <c r="A6" t="s">
        <v>46</v>
      </c>
      <c r="B6" t="s">
        <v>47</v>
      </c>
      <c r="C6" t="s">
        <v>43</v>
      </c>
      <c r="D6">
        <v>30</v>
      </c>
      <c r="E6">
        <v>12</v>
      </c>
      <c r="F6">
        <v>24</v>
      </c>
      <c r="G6">
        <v>36</v>
      </c>
      <c r="H6">
        <v>11</v>
      </c>
      <c r="I6">
        <v>10</v>
      </c>
      <c r="J6">
        <v>1.2</v>
      </c>
      <c r="K6">
        <v>11</v>
      </c>
      <c r="L6">
        <v>29</v>
      </c>
      <c r="M6">
        <v>1</v>
      </c>
      <c r="N6">
        <v>7</v>
      </c>
      <c r="O6">
        <v>0</v>
      </c>
      <c r="P6">
        <v>0</v>
      </c>
      <c r="Q6">
        <v>1</v>
      </c>
      <c r="R6">
        <v>2</v>
      </c>
      <c r="S6">
        <v>105</v>
      </c>
      <c r="T6">
        <v>11.4</v>
      </c>
      <c r="U6" t="s">
        <v>187</v>
      </c>
      <c r="V6">
        <v>50</v>
      </c>
    </row>
    <row r="7" spans="1:22" x14ac:dyDescent="0.3">
      <c r="A7" t="s">
        <v>48</v>
      </c>
      <c r="B7" t="s">
        <v>49</v>
      </c>
      <c r="C7" t="s">
        <v>39</v>
      </c>
      <c r="D7">
        <v>29</v>
      </c>
      <c r="E7">
        <v>14</v>
      </c>
      <c r="F7">
        <v>21</v>
      </c>
      <c r="G7">
        <v>35</v>
      </c>
      <c r="H7">
        <v>6</v>
      </c>
      <c r="I7">
        <v>8</v>
      </c>
      <c r="J7">
        <v>1.21</v>
      </c>
      <c r="K7">
        <v>8</v>
      </c>
      <c r="L7">
        <v>25</v>
      </c>
      <c r="M7">
        <v>6</v>
      </c>
      <c r="N7">
        <v>10</v>
      </c>
      <c r="O7">
        <v>0</v>
      </c>
      <c r="P7">
        <v>0</v>
      </c>
      <c r="Q7">
        <v>2</v>
      </c>
      <c r="R7">
        <v>3</v>
      </c>
      <c r="S7">
        <v>78</v>
      </c>
      <c r="T7">
        <v>18</v>
      </c>
      <c r="U7" t="s">
        <v>188</v>
      </c>
      <c r="V7">
        <v>52.1</v>
      </c>
    </row>
    <row r="8" spans="1:22" x14ac:dyDescent="0.3">
      <c r="A8" t="s">
        <v>50</v>
      </c>
      <c r="B8" t="s">
        <v>51</v>
      </c>
      <c r="C8" t="s">
        <v>39</v>
      </c>
      <c r="D8">
        <v>27</v>
      </c>
      <c r="E8">
        <v>20</v>
      </c>
      <c r="F8">
        <v>13</v>
      </c>
      <c r="G8">
        <v>33</v>
      </c>
      <c r="H8">
        <v>3</v>
      </c>
      <c r="I8">
        <v>6</v>
      </c>
      <c r="J8">
        <v>1.22</v>
      </c>
      <c r="K8">
        <v>12</v>
      </c>
      <c r="L8">
        <v>18</v>
      </c>
      <c r="M8">
        <v>8</v>
      </c>
      <c r="N8">
        <v>15</v>
      </c>
      <c r="O8">
        <v>0</v>
      </c>
      <c r="P8">
        <v>0</v>
      </c>
      <c r="Q8">
        <v>1</v>
      </c>
      <c r="R8">
        <v>4</v>
      </c>
      <c r="S8">
        <v>121</v>
      </c>
      <c r="T8">
        <v>16.5</v>
      </c>
      <c r="U8" t="s">
        <v>189</v>
      </c>
      <c r="V8">
        <v>56.4</v>
      </c>
    </row>
    <row r="9" spans="1:22" x14ac:dyDescent="0.3">
      <c r="A9" t="s">
        <v>52</v>
      </c>
      <c r="B9" t="s">
        <v>53</v>
      </c>
      <c r="C9" t="s">
        <v>43</v>
      </c>
      <c r="D9">
        <v>29</v>
      </c>
      <c r="E9">
        <v>10</v>
      </c>
      <c r="F9">
        <v>23</v>
      </c>
      <c r="G9">
        <v>33</v>
      </c>
      <c r="H9">
        <v>7</v>
      </c>
      <c r="I9">
        <v>22</v>
      </c>
      <c r="J9">
        <v>1.1399999999999999</v>
      </c>
      <c r="K9">
        <v>8</v>
      </c>
      <c r="L9">
        <v>23</v>
      </c>
      <c r="M9">
        <v>1</v>
      </c>
      <c r="N9">
        <v>9</v>
      </c>
      <c r="O9">
        <v>1</v>
      </c>
      <c r="P9">
        <v>1</v>
      </c>
      <c r="Q9">
        <v>0</v>
      </c>
      <c r="R9">
        <v>2</v>
      </c>
      <c r="S9">
        <v>75</v>
      </c>
      <c r="T9">
        <v>13.3</v>
      </c>
      <c r="U9" t="s">
        <v>190</v>
      </c>
      <c r="V9">
        <v>34.6</v>
      </c>
    </row>
    <row r="10" spans="1:22" x14ac:dyDescent="0.3">
      <c r="A10" t="s">
        <v>54</v>
      </c>
      <c r="B10" t="s">
        <v>55</v>
      </c>
      <c r="C10" t="s">
        <v>43</v>
      </c>
      <c r="D10">
        <v>29</v>
      </c>
      <c r="E10">
        <v>9</v>
      </c>
      <c r="F10">
        <v>24</v>
      </c>
      <c r="G10">
        <v>33</v>
      </c>
      <c r="H10">
        <v>5</v>
      </c>
      <c r="I10">
        <v>14</v>
      </c>
      <c r="J10">
        <v>1.1399999999999999</v>
      </c>
      <c r="K10">
        <v>7</v>
      </c>
      <c r="L10">
        <v>20</v>
      </c>
      <c r="M10">
        <v>2</v>
      </c>
      <c r="N10">
        <v>13</v>
      </c>
      <c r="O10">
        <v>0</v>
      </c>
      <c r="P10">
        <v>0</v>
      </c>
      <c r="Q10">
        <v>1</v>
      </c>
      <c r="R10">
        <v>3</v>
      </c>
      <c r="S10">
        <v>72</v>
      </c>
      <c r="T10">
        <v>12.5</v>
      </c>
      <c r="U10" t="s">
        <v>191</v>
      </c>
      <c r="V10">
        <v>0</v>
      </c>
    </row>
    <row r="11" spans="1:22" x14ac:dyDescent="0.3">
      <c r="A11" t="s">
        <v>192</v>
      </c>
      <c r="B11" t="s">
        <v>76</v>
      </c>
      <c r="C11" t="s">
        <v>39</v>
      </c>
      <c r="D11">
        <v>26</v>
      </c>
      <c r="E11">
        <v>15</v>
      </c>
      <c r="F11">
        <v>17</v>
      </c>
      <c r="G11">
        <v>32</v>
      </c>
      <c r="H11">
        <v>12</v>
      </c>
      <c r="I11">
        <v>12</v>
      </c>
      <c r="J11">
        <v>1.23</v>
      </c>
      <c r="K11">
        <v>9</v>
      </c>
      <c r="L11">
        <v>22</v>
      </c>
      <c r="M11">
        <v>6</v>
      </c>
      <c r="N11">
        <v>9</v>
      </c>
      <c r="O11">
        <v>0</v>
      </c>
      <c r="P11">
        <v>1</v>
      </c>
      <c r="Q11">
        <v>1</v>
      </c>
      <c r="R11">
        <v>1</v>
      </c>
      <c r="S11">
        <v>85</v>
      </c>
      <c r="T11">
        <v>17.7</v>
      </c>
      <c r="U11" t="s">
        <v>193</v>
      </c>
      <c r="V11">
        <v>54.1</v>
      </c>
    </row>
    <row r="12" spans="1:22" x14ac:dyDescent="0.3">
      <c r="A12" t="s">
        <v>194</v>
      </c>
      <c r="B12" t="s">
        <v>51</v>
      </c>
      <c r="C12" t="s">
        <v>39</v>
      </c>
      <c r="D12">
        <v>29</v>
      </c>
      <c r="E12">
        <v>13</v>
      </c>
      <c r="F12">
        <v>19</v>
      </c>
      <c r="G12">
        <v>32</v>
      </c>
      <c r="H12">
        <v>4</v>
      </c>
      <c r="I12">
        <v>12</v>
      </c>
      <c r="J12">
        <v>1.1000000000000001</v>
      </c>
      <c r="K12">
        <v>8</v>
      </c>
      <c r="L12">
        <v>22</v>
      </c>
      <c r="M12">
        <v>5</v>
      </c>
      <c r="N12">
        <v>10</v>
      </c>
      <c r="O12">
        <v>0</v>
      </c>
      <c r="P12">
        <v>0</v>
      </c>
      <c r="Q12">
        <v>0</v>
      </c>
      <c r="R12">
        <v>1</v>
      </c>
      <c r="S12">
        <v>95</v>
      </c>
      <c r="T12">
        <v>13.7</v>
      </c>
      <c r="U12" t="s">
        <v>195</v>
      </c>
      <c r="V12">
        <v>60.1</v>
      </c>
    </row>
    <row r="13" spans="1:22" x14ac:dyDescent="0.3">
      <c r="A13" t="s">
        <v>196</v>
      </c>
      <c r="B13" t="s">
        <v>120</v>
      </c>
      <c r="C13" t="s">
        <v>43</v>
      </c>
      <c r="D13">
        <v>30</v>
      </c>
      <c r="E13">
        <v>18</v>
      </c>
      <c r="F13">
        <v>14</v>
      </c>
      <c r="G13">
        <v>32</v>
      </c>
      <c r="H13">
        <v>-2</v>
      </c>
      <c r="I13">
        <v>2</v>
      </c>
      <c r="J13">
        <v>1.07</v>
      </c>
      <c r="K13">
        <v>16</v>
      </c>
      <c r="L13">
        <v>24</v>
      </c>
      <c r="M13">
        <v>2</v>
      </c>
      <c r="N13">
        <v>8</v>
      </c>
      <c r="O13">
        <v>0</v>
      </c>
      <c r="P13">
        <v>0</v>
      </c>
      <c r="Q13">
        <v>0</v>
      </c>
      <c r="R13">
        <v>2</v>
      </c>
      <c r="S13">
        <v>126</v>
      </c>
      <c r="T13">
        <v>14.3</v>
      </c>
      <c r="U13" t="s">
        <v>197</v>
      </c>
      <c r="V13">
        <v>0</v>
      </c>
    </row>
    <row r="14" spans="1:22" x14ac:dyDescent="0.3">
      <c r="A14" t="s">
        <v>198</v>
      </c>
      <c r="B14" t="s">
        <v>118</v>
      </c>
      <c r="C14" t="s">
        <v>39</v>
      </c>
      <c r="D14">
        <v>31</v>
      </c>
      <c r="E14">
        <v>10</v>
      </c>
      <c r="F14">
        <v>22</v>
      </c>
      <c r="G14">
        <v>32</v>
      </c>
      <c r="H14">
        <v>1</v>
      </c>
      <c r="I14">
        <v>16</v>
      </c>
      <c r="J14">
        <v>1.03</v>
      </c>
      <c r="K14">
        <v>6</v>
      </c>
      <c r="L14">
        <v>17</v>
      </c>
      <c r="M14">
        <v>4</v>
      </c>
      <c r="N14">
        <v>15</v>
      </c>
      <c r="O14">
        <v>0</v>
      </c>
      <c r="P14">
        <v>0</v>
      </c>
      <c r="Q14">
        <v>1</v>
      </c>
      <c r="R14">
        <v>1</v>
      </c>
      <c r="S14">
        <v>80</v>
      </c>
      <c r="T14">
        <v>12.5</v>
      </c>
      <c r="U14" t="s">
        <v>199</v>
      </c>
      <c r="V14">
        <v>53.5</v>
      </c>
    </row>
    <row r="15" spans="1:22" x14ac:dyDescent="0.3">
      <c r="A15" t="s">
        <v>200</v>
      </c>
      <c r="B15" t="s">
        <v>49</v>
      </c>
      <c r="C15" t="s">
        <v>201</v>
      </c>
      <c r="D15">
        <v>30</v>
      </c>
      <c r="E15">
        <v>7</v>
      </c>
      <c r="F15">
        <v>24</v>
      </c>
      <c r="G15">
        <v>31</v>
      </c>
      <c r="H15">
        <v>13</v>
      </c>
      <c r="I15">
        <v>20</v>
      </c>
      <c r="J15">
        <v>1.03</v>
      </c>
      <c r="K15">
        <v>5</v>
      </c>
      <c r="L15">
        <v>21</v>
      </c>
      <c r="M15">
        <v>2</v>
      </c>
      <c r="N15">
        <v>10</v>
      </c>
      <c r="O15">
        <v>0</v>
      </c>
      <c r="P15">
        <v>0</v>
      </c>
      <c r="Q15">
        <v>0</v>
      </c>
      <c r="R15">
        <v>2</v>
      </c>
      <c r="S15">
        <v>77</v>
      </c>
      <c r="T15">
        <v>9.1</v>
      </c>
      <c r="U15" t="s">
        <v>202</v>
      </c>
      <c r="V15" t="s">
        <v>203</v>
      </c>
    </row>
    <row r="16" spans="1:22" x14ac:dyDescent="0.3">
      <c r="A16" t="s">
        <v>204</v>
      </c>
      <c r="B16" t="s">
        <v>51</v>
      </c>
      <c r="C16" t="s">
        <v>205</v>
      </c>
      <c r="D16">
        <v>30</v>
      </c>
      <c r="E16">
        <v>13</v>
      </c>
      <c r="F16">
        <v>18</v>
      </c>
      <c r="G16">
        <v>31</v>
      </c>
      <c r="H16">
        <v>1</v>
      </c>
      <c r="I16">
        <v>6</v>
      </c>
      <c r="J16">
        <v>1.03</v>
      </c>
      <c r="K16">
        <v>8</v>
      </c>
      <c r="L16">
        <v>17</v>
      </c>
      <c r="M16">
        <v>5</v>
      </c>
      <c r="N16">
        <v>14</v>
      </c>
      <c r="O16">
        <v>0</v>
      </c>
      <c r="P16">
        <v>0</v>
      </c>
      <c r="Q16">
        <v>2</v>
      </c>
      <c r="R16">
        <v>4</v>
      </c>
      <c r="S16">
        <v>109</v>
      </c>
      <c r="T16">
        <v>11.9</v>
      </c>
      <c r="U16" t="s">
        <v>206</v>
      </c>
      <c r="V16">
        <v>60</v>
      </c>
    </row>
    <row r="17" spans="1:22" x14ac:dyDescent="0.3">
      <c r="A17" t="s">
        <v>207</v>
      </c>
      <c r="B17" t="s">
        <v>55</v>
      </c>
      <c r="C17" t="s">
        <v>201</v>
      </c>
      <c r="D17">
        <v>30</v>
      </c>
      <c r="E17">
        <v>5</v>
      </c>
      <c r="F17">
        <v>26</v>
      </c>
      <c r="G17">
        <v>31</v>
      </c>
      <c r="H17">
        <v>7</v>
      </c>
      <c r="I17">
        <v>14</v>
      </c>
      <c r="J17">
        <v>1.03</v>
      </c>
      <c r="K17">
        <v>4</v>
      </c>
      <c r="L17">
        <v>17</v>
      </c>
      <c r="M17">
        <v>0</v>
      </c>
      <c r="N17">
        <v>13</v>
      </c>
      <c r="O17">
        <v>1</v>
      </c>
      <c r="P17">
        <v>1</v>
      </c>
      <c r="Q17">
        <v>0</v>
      </c>
      <c r="R17">
        <v>1</v>
      </c>
      <c r="S17">
        <v>58</v>
      </c>
      <c r="T17">
        <v>8.6</v>
      </c>
      <c r="U17" t="s">
        <v>208</v>
      </c>
      <c r="V17" t="s">
        <v>203</v>
      </c>
    </row>
    <row r="18" spans="1:22" x14ac:dyDescent="0.3">
      <c r="A18" t="s">
        <v>209</v>
      </c>
      <c r="B18" t="s">
        <v>210</v>
      </c>
      <c r="C18" t="s">
        <v>39</v>
      </c>
      <c r="D18">
        <v>31</v>
      </c>
      <c r="E18">
        <v>9</v>
      </c>
      <c r="F18">
        <v>22</v>
      </c>
      <c r="G18">
        <v>31</v>
      </c>
      <c r="H18">
        <v>10</v>
      </c>
      <c r="I18">
        <v>10</v>
      </c>
      <c r="J18">
        <v>1</v>
      </c>
      <c r="K18">
        <v>8</v>
      </c>
      <c r="L18">
        <v>24</v>
      </c>
      <c r="M18">
        <v>0</v>
      </c>
      <c r="N18">
        <v>5</v>
      </c>
      <c r="O18">
        <v>1</v>
      </c>
      <c r="P18">
        <v>2</v>
      </c>
      <c r="Q18">
        <v>0</v>
      </c>
      <c r="R18">
        <v>1</v>
      </c>
      <c r="S18">
        <v>50</v>
      </c>
      <c r="T18">
        <v>18</v>
      </c>
      <c r="U18" t="s">
        <v>211</v>
      </c>
      <c r="V18">
        <v>47.1</v>
      </c>
    </row>
    <row r="19" spans="1:22" x14ac:dyDescent="0.3">
      <c r="A19" t="s">
        <v>212</v>
      </c>
      <c r="B19" t="s">
        <v>45</v>
      </c>
      <c r="C19" t="s">
        <v>205</v>
      </c>
      <c r="D19">
        <v>24</v>
      </c>
      <c r="E19">
        <v>14</v>
      </c>
      <c r="F19">
        <v>16</v>
      </c>
      <c r="G19">
        <v>30</v>
      </c>
      <c r="H19">
        <v>11</v>
      </c>
      <c r="I19">
        <v>16</v>
      </c>
      <c r="J19">
        <v>1.25</v>
      </c>
      <c r="K19">
        <v>7</v>
      </c>
      <c r="L19">
        <v>18</v>
      </c>
      <c r="M19">
        <v>7</v>
      </c>
      <c r="N19">
        <v>12</v>
      </c>
      <c r="O19">
        <v>0</v>
      </c>
      <c r="P19">
        <v>0</v>
      </c>
      <c r="Q19">
        <v>0</v>
      </c>
      <c r="R19">
        <v>0</v>
      </c>
      <c r="S19">
        <v>81</v>
      </c>
      <c r="T19">
        <v>17.3</v>
      </c>
      <c r="U19" t="s">
        <v>213</v>
      </c>
      <c r="V19">
        <v>47.9</v>
      </c>
    </row>
    <row r="20" spans="1:22" x14ac:dyDescent="0.3">
      <c r="A20" t="s">
        <v>214</v>
      </c>
      <c r="B20" t="s">
        <v>42</v>
      </c>
      <c r="C20" t="s">
        <v>39</v>
      </c>
      <c r="D20">
        <v>28</v>
      </c>
      <c r="E20">
        <v>9</v>
      </c>
      <c r="F20">
        <v>21</v>
      </c>
      <c r="G20">
        <v>30</v>
      </c>
      <c r="H20">
        <v>15</v>
      </c>
      <c r="I20">
        <v>14</v>
      </c>
      <c r="J20">
        <v>1.07</v>
      </c>
      <c r="K20">
        <v>7</v>
      </c>
      <c r="L20">
        <v>19</v>
      </c>
      <c r="M20">
        <v>1</v>
      </c>
      <c r="N20">
        <v>8</v>
      </c>
      <c r="O20">
        <v>1</v>
      </c>
      <c r="P20">
        <v>3</v>
      </c>
      <c r="Q20">
        <v>0</v>
      </c>
      <c r="R20">
        <v>2</v>
      </c>
      <c r="S20">
        <v>72</v>
      </c>
      <c r="T20">
        <v>12.5</v>
      </c>
      <c r="U20" t="s">
        <v>215</v>
      </c>
      <c r="V20">
        <v>45.2</v>
      </c>
    </row>
    <row r="21" spans="1:22" x14ac:dyDescent="0.3">
      <c r="A21" t="s">
        <v>216</v>
      </c>
      <c r="B21" t="s">
        <v>80</v>
      </c>
      <c r="C21" t="s">
        <v>43</v>
      </c>
      <c r="D21">
        <v>28</v>
      </c>
      <c r="E21">
        <v>10</v>
      </c>
      <c r="F21">
        <v>20</v>
      </c>
      <c r="G21">
        <v>30</v>
      </c>
      <c r="H21">
        <v>16</v>
      </c>
      <c r="I21">
        <v>6</v>
      </c>
      <c r="J21">
        <v>1.07</v>
      </c>
      <c r="K21">
        <v>9</v>
      </c>
      <c r="L21">
        <v>25</v>
      </c>
      <c r="M21">
        <v>1</v>
      </c>
      <c r="N21">
        <v>5</v>
      </c>
      <c r="O21">
        <v>0</v>
      </c>
      <c r="P21">
        <v>0</v>
      </c>
      <c r="Q21">
        <v>0</v>
      </c>
      <c r="R21">
        <v>3</v>
      </c>
      <c r="S21">
        <v>92</v>
      </c>
      <c r="T21">
        <v>10.9</v>
      </c>
      <c r="U21" t="s">
        <v>217</v>
      </c>
      <c r="V21">
        <v>100</v>
      </c>
    </row>
    <row r="22" spans="1:22" x14ac:dyDescent="0.3">
      <c r="A22" t="s">
        <v>218</v>
      </c>
      <c r="B22" t="s">
        <v>67</v>
      </c>
      <c r="C22" t="s">
        <v>205</v>
      </c>
      <c r="D22">
        <v>31</v>
      </c>
      <c r="E22">
        <v>18</v>
      </c>
      <c r="F22">
        <v>12</v>
      </c>
      <c r="G22">
        <v>30</v>
      </c>
      <c r="H22">
        <v>3</v>
      </c>
      <c r="I22">
        <v>12</v>
      </c>
      <c r="J22">
        <v>0.97</v>
      </c>
      <c r="K22">
        <v>13</v>
      </c>
      <c r="L22">
        <v>21</v>
      </c>
      <c r="M22">
        <v>5</v>
      </c>
      <c r="N22">
        <v>9</v>
      </c>
      <c r="O22">
        <v>0</v>
      </c>
      <c r="P22">
        <v>0</v>
      </c>
      <c r="Q22">
        <v>2</v>
      </c>
      <c r="R22">
        <v>4</v>
      </c>
      <c r="S22">
        <v>74</v>
      </c>
      <c r="T22">
        <v>24.3</v>
      </c>
      <c r="U22" t="s">
        <v>219</v>
      </c>
      <c r="V22">
        <v>0</v>
      </c>
    </row>
    <row r="23" spans="1:22" x14ac:dyDescent="0.3">
      <c r="A23" t="s">
        <v>220</v>
      </c>
      <c r="B23" t="s">
        <v>112</v>
      </c>
      <c r="C23" t="s">
        <v>205</v>
      </c>
      <c r="D23">
        <v>25</v>
      </c>
      <c r="E23">
        <v>12</v>
      </c>
      <c r="F23">
        <v>17</v>
      </c>
      <c r="G23">
        <v>29</v>
      </c>
      <c r="H23">
        <v>10</v>
      </c>
      <c r="I23">
        <v>0</v>
      </c>
      <c r="J23">
        <v>1.1599999999999999</v>
      </c>
      <c r="K23">
        <v>9</v>
      </c>
      <c r="L23">
        <v>25</v>
      </c>
      <c r="M23">
        <v>3</v>
      </c>
      <c r="N23">
        <v>4</v>
      </c>
      <c r="O23">
        <v>0</v>
      </c>
      <c r="P23">
        <v>0</v>
      </c>
      <c r="Q23">
        <v>1</v>
      </c>
      <c r="R23">
        <v>5</v>
      </c>
      <c r="S23">
        <v>111</v>
      </c>
      <c r="T23">
        <v>10.8</v>
      </c>
      <c r="U23" t="s">
        <v>221</v>
      </c>
      <c r="V23">
        <v>33.299999999999997</v>
      </c>
    </row>
    <row r="24" spans="1:22" x14ac:dyDescent="0.3">
      <c r="A24" t="s">
        <v>222</v>
      </c>
      <c r="B24" t="s">
        <v>105</v>
      </c>
      <c r="C24" t="s">
        <v>39</v>
      </c>
      <c r="D24">
        <v>27</v>
      </c>
      <c r="E24">
        <v>15</v>
      </c>
      <c r="F24">
        <v>14</v>
      </c>
      <c r="G24">
        <v>29</v>
      </c>
      <c r="H24">
        <v>3</v>
      </c>
      <c r="I24">
        <v>16</v>
      </c>
      <c r="J24">
        <v>1.07</v>
      </c>
      <c r="K24">
        <v>12</v>
      </c>
      <c r="L24">
        <v>24</v>
      </c>
      <c r="M24">
        <v>3</v>
      </c>
      <c r="N24">
        <v>5</v>
      </c>
      <c r="O24">
        <v>0</v>
      </c>
      <c r="P24">
        <v>0</v>
      </c>
      <c r="Q24">
        <v>2</v>
      </c>
      <c r="R24">
        <v>3</v>
      </c>
      <c r="S24">
        <v>78</v>
      </c>
      <c r="T24">
        <v>19.2</v>
      </c>
      <c r="U24" t="s">
        <v>223</v>
      </c>
      <c r="V24">
        <v>53.4</v>
      </c>
    </row>
    <row r="25" spans="1:22" x14ac:dyDescent="0.3">
      <c r="A25" t="s">
        <v>224</v>
      </c>
      <c r="B25" t="s">
        <v>114</v>
      </c>
      <c r="C25" t="s">
        <v>43</v>
      </c>
      <c r="D25">
        <v>29</v>
      </c>
      <c r="E25">
        <v>11</v>
      </c>
      <c r="F25">
        <v>18</v>
      </c>
      <c r="G25">
        <v>29</v>
      </c>
      <c r="H25">
        <v>14</v>
      </c>
      <c r="I25">
        <v>18</v>
      </c>
      <c r="J25">
        <v>1</v>
      </c>
      <c r="K25">
        <v>7</v>
      </c>
      <c r="L25">
        <v>18</v>
      </c>
      <c r="M25">
        <v>4</v>
      </c>
      <c r="N25">
        <v>10</v>
      </c>
      <c r="O25">
        <v>0</v>
      </c>
      <c r="P25">
        <v>1</v>
      </c>
      <c r="Q25">
        <v>1</v>
      </c>
      <c r="R25">
        <v>1</v>
      </c>
      <c r="S25">
        <v>92</v>
      </c>
      <c r="T25">
        <v>12</v>
      </c>
      <c r="U25" t="s">
        <v>225</v>
      </c>
      <c r="V25">
        <v>36</v>
      </c>
    </row>
    <row r="26" spans="1:22" x14ac:dyDescent="0.3">
      <c r="A26" t="s">
        <v>226</v>
      </c>
      <c r="B26" t="s">
        <v>109</v>
      </c>
      <c r="C26" t="s">
        <v>201</v>
      </c>
      <c r="D26">
        <v>30</v>
      </c>
      <c r="E26">
        <v>10</v>
      </c>
      <c r="F26">
        <v>19</v>
      </c>
      <c r="G26">
        <v>29</v>
      </c>
      <c r="H26">
        <v>7</v>
      </c>
      <c r="I26">
        <v>18</v>
      </c>
      <c r="J26">
        <v>0.97</v>
      </c>
      <c r="K26">
        <v>5</v>
      </c>
      <c r="L26">
        <v>16</v>
      </c>
      <c r="M26">
        <v>5</v>
      </c>
      <c r="N26">
        <v>13</v>
      </c>
      <c r="O26">
        <v>0</v>
      </c>
      <c r="P26">
        <v>0</v>
      </c>
      <c r="Q26">
        <v>0</v>
      </c>
      <c r="R26">
        <v>1</v>
      </c>
      <c r="S26">
        <v>107</v>
      </c>
      <c r="T26">
        <v>9.4</v>
      </c>
      <c r="U26" t="s">
        <v>227</v>
      </c>
      <c r="V26" t="s">
        <v>203</v>
      </c>
    </row>
    <row r="27" spans="1:22" x14ac:dyDescent="0.3">
      <c r="A27" t="s">
        <v>228</v>
      </c>
      <c r="B27" t="s">
        <v>114</v>
      </c>
      <c r="C27" t="s">
        <v>205</v>
      </c>
      <c r="D27">
        <v>31</v>
      </c>
      <c r="E27">
        <v>12</v>
      </c>
      <c r="F27">
        <v>17</v>
      </c>
      <c r="G27">
        <v>29</v>
      </c>
      <c r="H27">
        <v>0</v>
      </c>
      <c r="I27">
        <v>10</v>
      </c>
      <c r="J27">
        <v>0.94</v>
      </c>
      <c r="K27">
        <v>10</v>
      </c>
      <c r="L27">
        <v>18</v>
      </c>
      <c r="M27">
        <v>2</v>
      </c>
      <c r="N27">
        <v>10</v>
      </c>
      <c r="O27">
        <v>0</v>
      </c>
      <c r="P27">
        <v>1</v>
      </c>
      <c r="Q27">
        <v>0</v>
      </c>
      <c r="R27">
        <v>3</v>
      </c>
      <c r="S27">
        <v>107</v>
      </c>
      <c r="T27">
        <v>11.2</v>
      </c>
      <c r="U27" t="s">
        <v>229</v>
      </c>
      <c r="V27">
        <v>60</v>
      </c>
    </row>
    <row r="28" spans="1:22" x14ac:dyDescent="0.3">
      <c r="A28" t="s">
        <v>230</v>
      </c>
      <c r="B28" t="s">
        <v>102</v>
      </c>
      <c r="C28" t="s">
        <v>205</v>
      </c>
      <c r="D28">
        <v>23</v>
      </c>
      <c r="E28">
        <v>9</v>
      </c>
      <c r="F28">
        <v>19</v>
      </c>
      <c r="G28">
        <v>28</v>
      </c>
      <c r="H28">
        <v>4</v>
      </c>
      <c r="I28">
        <v>12</v>
      </c>
      <c r="J28">
        <v>1.22</v>
      </c>
      <c r="K28">
        <v>9</v>
      </c>
      <c r="L28">
        <v>19</v>
      </c>
      <c r="M28">
        <v>0</v>
      </c>
      <c r="N28">
        <v>9</v>
      </c>
      <c r="O28">
        <v>0</v>
      </c>
      <c r="P28">
        <v>0</v>
      </c>
      <c r="Q28">
        <v>0</v>
      </c>
      <c r="R28">
        <v>0</v>
      </c>
      <c r="S28">
        <v>61</v>
      </c>
      <c r="T28">
        <v>14.8</v>
      </c>
      <c r="U28" t="s">
        <v>231</v>
      </c>
      <c r="V28">
        <v>57.1</v>
      </c>
    </row>
    <row r="29" spans="1:22" x14ac:dyDescent="0.3">
      <c r="A29" t="s">
        <v>232</v>
      </c>
      <c r="B29" t="s">
        <v>105</v>
      </c>
      <c r="C29" t="s">
        <v>43</v>
      </c>
      <c r="D29">
        <v>31</v>
      </c>
      <c r="E29">
        <v>10</v>
      </c>
      <c r="F29">
        <v>18</v>
      </c>
      <c r="G29">
        <v>28</v>
      </c>
      <c r="H29">
        <v>2</v>
      </c>
      <c r="I29">
        <v>4</v>
      </c>
      <c r="J29">
        <v>0.9</v>
      </c>
      <c r="K29">
        <v>7</v>
      </c>
      <c r="L29">
        <v>22</v>
      </c>
      <c r="M29">
        <v>3</v>
      </c>
      <c r="N29">
        <v>6</v>
      </c>
      <c r="O29">
        <v>0</v>
      </c>
      <c r="P29">
        <v>0</v>
      </c>
      <c r="Q29">
        <v>1</v>
      </c>
      <c r="R29">
        <v>1</v>
      </c>
      <c r="S29">
        <v>64</v>
      </c>
      <c r="T29">
        <v>15.6</v>
      </c>
      <c r="U29" t="s">
        <v>233</v>
      </c>
      <c r="V29">
        <v>55.6</v>
      </c>
    </row>
    <row r="30" spans="1:22" x14ac:dyDescent="0.3">
      <c r="A30" t="s">
        <v>234</v>
      </c>
      <c r="B30" t="s">
        <v>64</v>
      </c>
      <c r="C30" t="s">
        <v>43</v>
      </c>
      <c r="D30">
        <v>21</v>
      </c>
      <c r="E30">
        <v>11</v>
      </c>
      <c r="F30">
        <v>16</v>
      </c>
      <c r="G30">
        <v>27</v>
      </c>
      <c r="H30">
        <v>3</v>
      </c>
      <c r="I30">
        <v>38</v>
      </c>
      <c r="J30">
        <v>1.29</v>
      </c>
      <c r="K30">
        <v>7</v>
      </c>
      <c r="L30">
        <v>15</v>
      </c>
      <c r="M30">
        <v>3</v>
      </c>
      <c r="N30">
        <v>11</v>
      </c>
      <c r="O30">
        <v>1</v>
      </c>
      <c r="P30">
        <v>1</v>
      </c>
      <c r="Q30">
        <v>0</v>
      </c>
      <c r="R30">
        <v>1</v>
      </c>
      <c r="S30">
        <v>61</v>
      </c>
      <c r="T30">
        <v>18</v>
      </c>
      <c r="U30" t="s">
        <v>235</v>
      </c>
      <c r="V30">
        <v>28.6</v>
      </c>
    </row>
    <row r="31" spans="1:22" x14ac:dyDescent="0.3">
      <c r="A31" t="s">
        <v>236</v>
      </c>
      <c r="B31" t="s">
        <v>45</v>
      </c>
      <c r="C31" t="s">
        <v>43</v>
      </c>
      <c r="D31">
        <v>22</v>
      </c>
      <c r="E31">
        <v>9</v>
      </c>
      <c r="F31">
        <v>18</v>
      </c>
      <c r="G31">
        <v>27</v>
      </c>
      <c r="H31">
        <v>12</v>
      </c>
      <c r="I31">
        <v>44</v>
      </c>
      <c r="J31">
        <v>1.23</v>
      </c>
      <c r="K31">
        <v>8</v>
      </c>
      <c r="L31">
        <v>20</v>
      </c>
      <c r="M31">
        <v>1</v>
      </c>
      <c r="N31">
        <v>7</v>
      </c>
      <c r="O31">
        <v>0</v>
      </c>
      <c r="P31">
        <v>0</v>
      </c>
      <c r="Q31">
        <v>0</v>
      </c>
      <c r="R31">
        <v>1</v>
      </c>
      <c r="S31">
        <v>61</v>
      </c>
      <c r="T31">
        <v>14.8</v>
      </c>
      <c r="U31" t="s">
        <v>237</v>
      </c>
      <c r="V31">
        <v>55</v>
      </c>
    </row>
    <row r="32" spans="1:22" x14ac:dyDescent="0.3">
      <c r="A32" t="s">
        <v>238</v>
      </c>
      <c r="B32" t="s">
        <v>110</v>
      </c>
      <c r="C32" t="s">
        <v>43</v>
      </c>
      <c r="D32">
        <v>24</v>
      </c>
      <c r="E32">
        <v>15</v>
      </c>
      <c r="F32">
        <v>12</v>
      </c>
      <c r="G32">
        <v>27</v>
      </c>
      <c r="H32">
        <v>0</v>
      </c>
      <c r="I32">
        <v>12</v>
      </c>
      <c r="J32">
        <v>1.1299999999999999</v>
      </c>
      <c r="K32">
        <v>11</v>
      </c>
      <c r="L32">
        <v>20</v>
      </c>
      <c r="M32">
        <v>4</v>
      </c>
      <c r="N32">
        <v>7</v>
      </c>
      <c r="O32">
        <v>0</v>
      </c>
      <c r="P32">
        <v>0</v>
      </c>
      <c r="Q32">
        <v>0</v>
      </c>
      <c r="R32">
        <v>2</v>
      </c>
      <c r="S32">
        <v>91</v>
      </c>
      <c r="T32">
        <v>16.5</v>
      </c>
      <c r="U32" t="s">
        <v>239</v>
      </c>
      <c r="V32">
        <v>64.3</v>
      </c>
    </row>
    <row r="33" spans="1:22" x14ac:dyDescent="0.3">
      <c r="A33" t="s">
        <v>240</v>
      </c>
      <c r="B33" t="s">
        <v>109</v>
      </c>
      <c r="C33" t="s">
        <v>39</v>
      </c>
      <c r="D33">
        <v>28</v>
      </c>
      <c r="E33">
        <v>5</v>
      </c>
      <c r="F33">
        <v>22</v>
      </c>
      <c r="G33">
        <v>27</v>
      </c>
      <c r="H33">
        <v>5</v>
      </c>
      <c r="I33">
        <v>13</v>
      </c>
      <c r="J33">
        <v>0.96</v>
      </c>
      <c r="K33">
        <v>4</v>
      </c>
      <c r="L33">
        <v>19</v>
      </c>
      <c r="M33">
        <v>1</v>
      </c>
      <c r="N33">
        <v>8</v>
      </c>
      <c r="O33">
        <v>0</v>
      </c>
      <c r="P33">
        <v>0</v>
      </c>
      <c r="Q33">
        <v>0</v>
      </c>
      <c r="R33">
        <v>1</v>
      </c>
      <c r="S33">
        <v>45</v>
      </c>
      <c r="T33">
        <v>11.1</v>
      </c>
      <c r="U33" t="s">
        <v>241</v>
      </c>
      <c r="V33">
        <v>47.1</v>
      </c>
    </row>
    <row r="34" spans="1:22" x14ac:dyDescent="0.3">
      <c r="A34" t="s">
        <v>242</v>
      </c>
      <c r="B34" t="s">
        <v>80</v>
      </c>
      <c r="C34" t="s">
        <v>39</v>
      </c>
      <c r="D34">
        <v>28</v>
      </c>
      <c r="E34">
        <v>11</v>
      </c>
      <c r="F34">
        <v>16</v>
      </c>
      <c r="G34">
        <v>27</v>
      </c>
      <c r="H34">
        <v>20</v>
      </c>
      <c r="I34">
        <v>2</v>
      </c>
      <c r="J34">
        <v>0.96</v>
      </c>
      <c r="K34">
        <v>7</v>
      </c>
      <c r="L34">
        <v>17</v>
      </c>
      <c r="M34">
        <v>3</v>
      </c>
      <c r="N34">
        <v>9</v>
      </c>
      <c r="O34">
        <v>1</v>
      </c>
      <c r="P34">
        <v>1</v>
      </c>
      <c r="Q34">
        <v>1</v>
      </c>
      <c r="R34">
        <v>2</v>
      </c>
      <c r="S34">
        <v>82</v>
      </c>
      <c r="T34">
        <v>13.4</v>
      </c>
      <c r="U34" t="s">
        <v>213</v>
      </c>
      <c r="V34">
        <v>52.5</v>
      </c>
    </row>
    <row r="35" spans="1:22" x14ac:dyDescent="0.3">
      <c r="A35" t="s">
        <v>243</v>
      </c>
      <c r="B35" t="s">
        <v>86</v>
      </c>
      <c r="C35" t="s">
        <v>39</v>
      </c>
      <c r="D35">
        <v>29</v>
      </c>
      <c r="E35">
        <v>12</v>
      </c>
      <c r="F35">
        <v>15</v>
      </c>
      <c r="G35">
        <v>27</v>
      </c>
      <c r="H35">
        <v>6</v>
      </c>
      <c r="I35">
        <v>8</v>
      </c>
      <c r="J35">
        <v>0.93</v>
      </c>
      <c r="K35">
        <v>6</v>
      </c>
      <c r="L35">
        <v>18</v>
      </c>
      <c r="M35">
        <v>6</v>
      </c>
      <c r="N35">
        <v>9</v>
      </c>
      <c r="O35">
        <v>0</v>
      </c>
      <c r="P35">
        <v>0</v>
      </c>
      <c r="Q35">
        <v>0</v>
      </c>
      <c r="R35">
        <v>1</v>
      </c>
      <c r="S35">
        <v>62</v>
      </c>
      <c r="T35">
        <v>19.399999999999999</v>
      </c>
      <c r="U35" t="s">
        <v>244</v>
      </c>
      <c r="V35">
        <v>53.4</v>
      </c>
    </row>
    <row r="36" spans="1:22" x14ac:dyDescent="0.3">
      <c r="A36" t="s">
        <v>245</v>
      </c>
      <c r="B36" t="s">
        <v>99</v>
      </c>
      <c r="C36" t="s">
        <v>39</v>
      </c>
      <c r="D36">
        <v>30</v>
      </c>
      <c r="E36">
        <v>9</v>
      </c>
      <c r="F36">
        <v>18</v>
      </c>
      <c r="G36">
        <v>27</v>
      </c>
      <c r="H36">
        <v>-4</v>
      </c>
      <c r="I36">
        <v>6</v>
      </c>
      <c r="J36">
        <v>0.9</v>
      </c>
      <c r="K36">
        <v>6</v>
      </c>
      <c r="L36">
        <v>16</v>
      </c>
      <c r="M36">
        <v>3</v>
      </c>
      <c r="N36">
        <v>10</v>
      </c>
      <c r="O36">
        <v>0</v>
      </c>
      <c r="P36">
        <v>1</v>
      </c>
      <c r="Q36">
        <v>0</v>
      </c>
      <c r="R36">
        <v>2</v>
      </c>
      <c r="S36">
        <v>80</v>
      </c>
      <c r="T36">
        <v>11.3</v>
      </c>
      <c r="U36" t="s">
        <v>246</v>
      </c>
      <c r="V36">
        <v>57</v>
      </c>
    </row>
    <row r="37" spans="1:22" x14ac:dyDescent="0.3">
      <c r="A37" t="s">
        <v>247</v>
      </c>
      <c r="B37" t="s">
        <v>45</v>
      </c>
      <c r="C37" t="s">
        <v>201</v>
      </c>
      <c r="D37">
        <v>23</v>
      </c>
      <c r="E37">
        <v>13</v>
      </c>
      <c r="F37">
        <v>13</v>
      </c>
      <c r="G37">
        <v>26</v>
      </c>
      <c r="H37">
        <v>6</v>
      </c>
      <c r="I37">
        <v>6</v>
      </c>
      <c r="J37">
        <v>1.1299999999999999</v>
      </c>
      <c r="K37">
        <v>10</v>
      </c>
      <c r="L37">
        <v>16</v>
      </c>
      <c r="M37">
        <v>3</v>
      </c>
      <c r="N37">
        <v>10</v>
      </c>
      <c r="O37">
        <v>0</v>
      </c>
      <c r="P37">
        <v>0</v>
      </c>
      <c r="Q37">
        <v>0</v>
      </c>
      <c r="R37">
        <v>3</v>
      </c>
      <c r="S37">
        <v>64</v>
      </c>
      <c r="T37">
        <v>20.3</v>
      </c>
      <c r="U37" t="s">
        <v>248</v>
      </c>
      <c r="V37" t="s">
        <v>203</v>
      </c>
    </row>
    <row r="38" spans="1:22" x14ac:dyDescent="0.3">
      <c r="A38" t="s">
        <v>249</v>
      </c>
      <c r="B38" t="s">
        <v>55</v>
      </c>
      <c r="C38" t="s">
        <v>43</v>
      </c>
      <c r="D38">
        <v>30</v>
      </c>
      <c r="E38">
        <v>18</v>
      </c>
      <c r="F38">
        <v>8</v>
      </c>
      <c r="G38">
        <v>26</v>
      </c>
      <c r="H38">
        <v>2</v>
      </c>
      <c r="I38">
        <v>12</v>
      </c>
      <c r="J38">
        <v>0.87</v>
      </c>
      <c r="K38">
        <v>7</v>
      </c>
      <c r="L38">
        <v>12</v>
      </c>
      <c r="M38">
        <v>11</v>
      </c>
      <c r="N38">
        <v>14</v>
      </c>
      <c r="O38">
        <v>0</v>
      </c>
      <c r="P38">
        <v>0</v>
      </c>
      <c r="Q38">
        <v>0</v>
      </c>
      <c r="R38">
        <v>1</v>
      </c>
      <c r="S38">
        <v>88</v>
      </c>
      <c r="T38">
        <v>20.5</v>
      </c>
      <c r="U38" t="s">
        <v>250</v>
      </c>
      <c r="V38">
        <v>54.8</v>
      </c>
    </row>
    <row r="39" spans="1:22" x14ac:dyDescent="0.3">
      <c r="A39" t="s">
        <v>251</v>
      </c>
      <c r="B39" t="s">
        <v>51</v>
      </c>
      <c r="C39" t="s">
        <v>201</v>
      </c>
      <c r="D39">
        <v>30</v>
      </c>
      <c r="E39">
        <v>4</v>
      </c>
      <c r="F39">
        <v>22</v>
      </c>
      <c r="G39">
        <v>26</v>
      </c>
      <c r="H39">
        <v>11</v>
      </c>
      <c r="I39">
        <v>8</v>
      </c>
      <c r="J39">
        <v>0.87</v>
      </c>
      <c r="K39">
        <v>3</v>
      </c>
      <c r="L39">
        <v>16</v>
      </c>
      <c r="M39">
        <v>1</v>
      </c>
      <c r="N39">
        <v>10</v>
      </c>
      <c r="O39">
        <v>0</v>
      </c>
      <c r="P39">
        <v>0</v>
      </c>
      <c r="Q39">
        <v>0</v>
      </c>
      <c r="R39">
        <v>2</v>
      </c>
      <c r="S39">
        <v>81</v>
      </c>
      <c r="T39">
        <v>4.9000000000000004</v>
      </c>
      <c r="U39" t="s">
        <v>252</v>
      </c>
      <c r="V39" t="s">
        <v>203</v>
      </c>
    </row>
    <row r="40" spans="1:22" x14ac:dyDescent="0.3">
      <c r="A40" t="s">
        <v>253</v>
      </c>
      <c r="B40" t="s">
        <v>47</v>
      </c>
      <c r="C40" t="s">
        <v>205</v>
      </c>
      <c r="D40">
        <v>30</v>
      </c>
      <c r="E40">
        <v>14</v>
      </c>
      <c r="F40">
        <v>12</v>
      </c>
      <c r="G40">
        <v>26</v>
      </c>
      <c r="H40">
        <v>22</v>
      </c>
      <c r="I40">
        <v>29</v>
      </c>
      <c r="J40">
        <v>0.87</v>
      </c>
      <c r="K40">
        <v>13</v>
      </c>
      <c r="L40">
        <v>23</v>
      </c>
      <c r="M40">
        <v>1</v>
      </c>
      <c r="N40">
        <v>3</v>
      </c>
      <c r="O40">
        <v>0</v>
      </c>
      <c r="P40">
        <v>0</v>
      </c>
      <c r="Q40">
        <v>1</v>
      </c>
      <c r="R40">
        <v>4</v>
      </c>
      <c r="S40">
        <v>103</v>
      </c>
      <c r="T40">
        <v>13.6</v>
      </c>
      <c r="U40" t="s">
        <v>254</v>
      </c>
      <c r="V40">
        <v>46.6</v>
      </c>
    </row>
    <row r="41" spans="1:22" x14ac:dyDescent="0.3">
      <c r="A41" t="s">
        <v>255</v>
      </c>
      <c r="B41" t="s">
        <v>118</v>
      </c>
      <c r="C41" t="s">
        <v>201</v>
      </c>
      <c r="D41">
        <v>30</v>
      </c>
      <c r="E41">
        <v>2</v>
      </c>
      <c r="F41">
        <v>24</v>
      </c>
      <c r="G41">
        <v>26</v>
      </c>
      <c r="H41">
        <v>9</v>
      </c>
      <c r="I41">
        <v>16</v>
      </c>
      <c r="J41">
        <v>0.87</v>
      </c>
      <c r="K41">
        <v>2</v>
      </c>
      <c r="L41">
        <v>13</v>
      </c>
      <c r="M41">
        <v>0</v>
      </c>
      <c r="N41">
        <v>12</v>
      </c>
      <c r="O41">
        <v>0</v>
      </c>
      <c r="P41">
        <v>1</v>
      </c>
      <c r="Q41">
        <v>0</v>
      </c>
      <c r="R41">
        <v>0</v>
      </c>
      <c r="S41">
        <v>67</v>
      </c>
      <c r="T41">
        <v>3</v>
      </c>
      <c r="U41" t="s">
        <v>256</v>
      </c>
      <c r="V41" t="s">
        <v>203</v>
      </c>
    </row>
    <row r="42" spans="1:22" x14ac:dyDescent="0.3">
      <c r="A42" t="s">
        <v>257</v>
      </c>
      <c r="B42" t="s">
        <v>42</v>
      </c>
      <c r="C42" t="s">
        <v>201</v>
      </c>
      <c r="D42">
        <v>31</v>
      </c>
      <c r="E42">
        <v>6</v>
      </c>
      <c r="F42">
        <v>20</v>
      </c>
      <c r="G42">
        <v>26</v>
      </c>
      <c r="H42">
        <v>11</v>
      </c>
      <c r="I42">
        <v>4</v>
      </c>
      <c r="J42">
        <v>0.84</v>
      </c>
      <c r="K42">
        <v>3</v>
      </c>
      <c r="L42">
        <v>17</v>
      </c>
      <c r="M42">
        <v>3</v>
      </c>
      <c r="N42">
        <v>8</v>
      </c>
      <c r="O42">
        <v>0</v>
      </c>
      <c r="P42">
        <v>1</v>
      </c>
      <c r="Q42">
        <v>0</v>
      </c>
      <c r="R42">
        <v>1</v>
      </c>
      <c r="S42">
        <v>73</v>
      </c>
      <c r="T42">
        <v>8.1999999999999993</v>
      </c>
      <c r="U42" t="s">
        <v>258</v>
      </c>
      <c r="V42" t="s">
        <v>203</v>
      </c>
    </row>
    <row r="43" spans="1:22" x14ac:dyDescent="0.3">
      <c r="A43" t="s">
        <v>259</v>
      </c>
      <c r="B43" t="s">
        <v>86</v>
      </c>
      <c r="C43" t="s">
        <v>43</v>
      </c>
      <c r="D43">
        <v>23</v>
      </c>
      <c r="E43">
        <v>10</v>
      </c>
      <c r="F43">
        <v>15</v>
      </c>
      <c r="G43">
        <v>25</v>
      </c>
      <c r="H43">
        <v>7</v>
      </c>
      <c r="I43">
        <v>14</v>
      </c>
      <c r="J43">
        <v>1.0900000000000001</v>
      </c>
      <c r="K43">
        <v>7</v>
      </c>
      <c r="L43">
        <v>18</v>
      </c>
      <c r="M43">
        <v>3</v>
      </c>
      <c r="N43">
        <v>7</v>
      </c>
      <c r="O43">
        <v>0</v>
      </c>
      <c r="P43">
        <v>0</v>
      </c>
      <c r="Q43">
        <v>0</v>
      </c>
      <c r="R43">
        <v>3</v>
      </c>
      <c r="S43">
        <v>59</v>
      </c>
      <c r="T43">
        <v>17</v>
      </c>
      <c r="U43" t="s">
        <v>260</v>
      </c>
      <c r="V43" t="s">
        <v>203</v>
      </c>
    </row>
    <row r="44" spans="1:22" x14ac:dyDescent="0.3">
      <c r="A44" t="s">
        <v>261</v>
      </c>
      <c r="B44" t="s">
        <v>78</v>
      </c>
      <c r="C44" t="s">
        <v>205</v>
      </c>
      <c r="D44">
        <v>26</v>
      </c>
      <c r="E44">
        <v>7</v>
      </c>
      <c r="F44">
        <v>18</v>
      </c>
      <c r="G44">
        <v>25</v>
      </c>
      <c r="H44">
        <v>-7</v>
      </c>
      <c r="I44">
        <v>4</v>
      </c>
      <c r="J44">
        <v>0.96</v>
      </c>
      <c r="K44">
        <v>5</v>
      </c>
      <c r="L44">
        <v>16</v>
      </c>
      <c r="M44">
        <v>2</v>
      </c>
      <c r="N44">
        <v>9</v>
      </c>
      <c r="O44">
        <v>0</v>
      </c>
      <c r="P44">
        <v>0</v>
      </c>
      <c r="Q44">
        <v>0</v>
      </c>
      <c r="R44">
        <v>2</v>
      </c>
      <c r="S44">
        <v>94</v>
      </c>
      <c r="T44">
        <v>7.5</v>
      </c>
      <c r="U44" t="s">
        <v>262</v>
      </c>
      <c r="V44">
        <v>66.7</v>
      </c>
    </row>
    <row r="45" spans="1:22" x14ac:dyDescent="0.3">
      <c r="A45" t="s">
        <v>263</v>
      </c>
      <c r="B45" t="s">
        <v>109</v>
      </c>
      <c r="C45" t="s">
        <v>39</v>
      </c>
      <c r="D45">
        <v>26</v>
      </c>
      <c r="E45">
        <v>13</v>
      </c>
      <c r="F45">
        <v>12</v>
      </c>
      <c r="G45">
        <v>25</v>
      </c>
      <c r="H45">
        <v>0</v>
      </c>
      <c r="I45">
        <v>10</v>
      </c>
      <c r="J45">
        <v>0.96</v>
      </c>
      <c r="K45">
        <v>9</v>
      </c>
      <c r="L45">
        <v>17</v>
      </c>
      <c r="M45">
        <v>4</v>
      </c>
      <c r="N45">
        <v>8</v>
      </c>
      <c r="O45">
        <v>0</v>
      </c>
      <c r="P45">
        <v>0</v>
      </c>
      <c r="Q45">
        <v>2</v>
      </c>
      <c r="R45">
        <v>3</v>
      </c>
      <c r="S45">
        <v>81</v>
      </c>
      <c r="T45">
        <v>16.100000000000001</v>
      </c>
      <c r="U45" t="s">
        <v>264</v>
      </c>
      <c r="V45">
        <v>57.1</v>
      </c>
    </row>
    <row r="46" spans="1:22" x14ac:dyDescent="0.3">
      <c r="A46" t="s">
        <v>265</v>
      </c>
      <c r="B46" t="s">
        <v>114</v>
      </c>
      <c r="C46" t="s">
        <v>39</v>
      </c>
      <c r="D46">
        <v>27</v>
      </c>
      <c r="E46">
        <v>9</v>
      </c>
      <c r="F46">
        <v>16</v>
      </c>
      <c r="G46">
        <v>25</v>
      </c>
      <c r="H46">
        <v>2</v>
      </c>
      <c r="I46">
        <v>4</v>
      </c>
      <c r="J46">
        <v>0.93</v>
      </c>
      <c r="K46">
        <v>7</v>
      </c>
      <c r="L46">
        <v>16</v>
      </c>
      <c r="M46">
        <v>2</v>
      </c>
      <c r="N46">
        <v>8</v>
      </c>
      <c r="O46">
        <v>0</v>
      </c>
      <c r="P46">
        <v>1</v>
      </c>
      <c r="Q46">
        <v>0</v>
      </c>
      <c r="R46">
        <v>0</v>
      </c>
      <c r="S46">
        <v>68</v>
      </c>
      <c r="T46">
        <v>13.2</v>
      </c>
      <c r="U46" t="s">
        <v>266</v>
      </c>
      <c r="V46">
        <v>50</v>
      </c>
    </row>
    <row r="47" spans="1:22" x14ac:dyDescent="0.3">
      <c r="A47" t="s">
        <v>267</v>
      </c>
      <c r="B47" t="s">
        <v>38</v>
      </c>
      <c r="C47" t="s">
        <v>39</v>
      </c>
      <c r="D47">
        <v>28</v>
      </c>
      <c r="E47">
        <v>3</v>
      </c>
      <c r="F47">
        <v>22</v>
      </c>
      <c r="G47">
        <v>25</v>
      </c>
      <c r="H47">
        <v>0</v>
      </c>
      <c r="I47">
        <v>4</v>
      </c>
      <c r="J47">
        <v>0.89</v>
      </c>
      <c r="K47">
        <v>3</v>
      </c>
      <c r="L47">
        <v>9</v>
      </c>
      <c r="M47">
        <v>0</v>
      </c>
      <c r="N47">
        <v>14</v>
      </c>
      <c r="O47">
        <v>0</v>
      </c>
      <c r="P47">
        <v>2</v>
      </c>
      <c r="Q47">
        <v>0</v>
      </c>
      <c r="R47">
        <v>0</v>
      </c>
      <c r="S47">
        <v>65</v>
      </c>
      <c r="T47">
        <v>4.5999999999999996</v>
      </c>
      <c r="U47" t="s">
        <v>268</v>
      </c>
      <c r="V47">
        <v>38.700000000000003</v>
      </c>
    </row>
    <row r="48" spans="1:22" x14ac:dyDescent="0.3">
      <c r="A48" t="s">
        <v>269</v>
      </c>
      <c r="B48" t="s">
        <v>107</v>
      </c>
      <c r="C48" t="s">
        <v>39</v>
      </c>
      <c r="D48">
        <v>29</v>
      </c>
      <c r="E48">
        <v>11</v>
      </c>
      <c r="F48">
        <v>14</v>
      </c>
      <c r="G48">
        <v>25</v>
      </c>
      <c r="H48">
        <v>-6</v>
      </c>
      <c r="I48">
        <v>12</v>
      </c>
      <c r="J48">
        <v>0.86</v>
      </c>
      <c r="K48">
        <v>9</v>
      </c>
      <c r="L48">
        <v>18</v>
      </c>
      <c r="M48">
        <v>2</v>
      </c>
      <c r="N48">
        <v>7</v>
      </c>
      <c r="O48">
        <v>0</v>
      </c>
      <c r="P48">
        <v>0</v>
      </c>
      <c r="Q48">
        <v>0</v>
      </c>
      <c r="R48">
        <v>0</v>
      </c>
      <c r="S48">
        <v>78</v>
      </c>
      <c r="T48">
        <v>14.1</v>
      </c>
      <c r="U48" t="s">
        <v>270</v>
      </c>
      <c r="V48">
        <v>61.6</v>
      </c>
    </row>
    <row r="49" spans="1:22" x14ac:dyDescent="0.3">
      <c r="A49" t="s">
        <v>271</v>
      </c>
      <c r="B49" t="s">
        <v>112</v>
      </c>
      <c r="C49" t="s">
        <v>39</v>
      </c>
      <c r="D49">
        <v>29</v>
      </c>
      <c r="E49">
        <v>9</v>
      </c>
      <c r="F49">
        <v>16</v>
      </c>
      <c r="G49">
        <v>25</v>
      </c>
      <c r="H49">
        <v>5</v>
      </c>
      <c r="I49">
        <v>6</v>
      </c>
      <c r="J49">
        <v>0.86</v>
      </c>
      <c r="K49">
        <v>7</v>
      </c>
      <c r="L49">
        <v>18</v>
      </c>
      <c r="M49">
        <v>1</v>
      </c>
      <c r="N49">
        <v>5</v>
      </c>
      <c r="O49">
        <v>1</v>
      </c>
      <c r="P49">
        <v>2</v>
      </c>
      <c r="Q49">
        <v>0</v>
      </c>
      <c r="R49">
        <v>1</v>
      </c>
      <c r="S49">
        <v>69</v>
      </c>
      <c r="T49">
        <v>13</v>
      </c>
      <c r="U49" t="s">
        <v>272</v>
      </c>
      <c r="V49">
        <v>51.9</v>
      </c>
    </row>
    <row r="50" spans="1:22" x14ac:dyDescent="0.3">
      <c r="A50" t="s">
        <v>273</v>
      </c>
      <c r="B50" t="s">
        <v>49</v>
      </c>
      <c r="C50" t="s">
        <v>43</v>
      </c>
      <c r="D50">
        <v>30</v>
      </c>
      <c r="E50">
        <v>9</v>
      </c>
      <c r="F50">
        <v>16</v>
      </c>
      <c r="G50">
        <v>25</v>
      </c>
      <c r="H50">
        <v>0</v>
      </c>
      <c r="I50">
        <v>26</v>
      </c>
      <c r="J50">
        <v>0.83</v>
      </c>
      <c r="K50">
        <v>9</v>
      </c>
      <c r="L50">
        <v>21</v>
      </c>
      <c r="M50">
        <v>0</v>
      </c>
      <c r="N50">
        <v>4</v>
      </c>
      <c r="O50">
        <v>0</v>
      </c>
      <c r="P50">
        <v>0</v>
      </c>
      <c r="Q50">
        <v>0</v>
      </c>
      <c r="R50">
        <v>1</v>
      </c>
      <c r="S50">
        <v>50</v>
      </c>
      <c r="T50">
        <v>18</v>
      </c>
      <c r="U50" t="s">
        <v>191</v>
      </c>
      <c r="V50">
        <v>0</v>
      </c>
    </row>
    <row r="51" spans="1:22" x14ac:dyDescent="0.3">
      <c r="A51" t="s">
        <v>274</v>
      </c>
      <c r="B51" t="s">
        <v>55</v>
      </c>
      <c r="C51" t="s">
        <v>39</v>
      </c>
      <c r="D51">
        <v>30</v>
      </c>
      <c r="E51">
        <v>7</v>
      </c>
      <c r="F51">
        <v>18</v>
      </c>
      <c r="G51">
        <v>25</v>
      </c>
      <c r="H51">
        <v>1</v>
      </c>
      <c r="I51">
        <v>6</v>
      </c>
      <c r="J51">
        <v>0.83</v>
      </c>
      <c r="K51">
        <v>3</v>
      </c>
      <c r="L51">
        <v>13</v>
      </c>
      <c r="M51">
        <v>4</v>
      </c>
      <c r="N51">
        <v>11</v>
      </c>
      <c r="O51">
        <v>0</v>
      </c>
      <c r="P51">
        <v>1</v>
      </c>
      <c r="Q51">
        <v>0</v>
      </c>
      <c r="R51">
        <v>0</v>
      </c>
      <c r="S51">
        <v>84</v>
      </c>
      <c r="T51">
        <v>8.3000000000000007</v>
      </c>
      <c r="U51" t="s">
        <v>275</v>
      </c>
      <c r="V51">
        <v>50.6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504980348269459C1BE16B5E2C5323" ma:contentTypeVersion="16" ma:contentTypeDescription="Create a new document." ma:contentTypeScope="" ma:versionID="d68a518cf29c7a2f4c3c722fa9c5b74b">
  <xsd:schema xmlns:xsd="http://www.w3.org/2001/XMLSchema" xmlns:xs="http://www.w3.org/2001/XMLSchema" xmlns:p="http://schemas.microsoft.com/office/2006/metadata/properties" xmlns:ns3="5f31a7d2-6328-4dcb-a265-538521f4bbaa" xmlns:ns4="f4b6336b-c5cb-4952-a4db-5b7dcccaa6b7" targetNamespace="http://schemas.microsoft.com/office/2006/metadata/properties" ma:root="true" ma:fieldsID="9ff4d735bc5198043529d8e8a19a037b" ns3:_="" ns4:_="">
    <xsd:import namespace="5f31a7d2-6328-4dcb-a265-538521f4bbaa"/>
    <xsd:import namespace="f4b6336b-c5cb-4952-a4db-5b7dcccaa6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1a7d2-6328-4dcb-a265-538521f4b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6336b-c5cb-4952-a4db-5b7dcccaa6b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31a7d2-6328-4dcb-a265-538521f4bbaa" xsi:nil="true"/>
  </documentManagement>
</p:properties>
</file>

<file path=customXml/itemProps1.xml><?xml version="1.0" encoding="utf-8"?>
<ds:datastoreItem xmlns:ds="http://schemas.openxmlformats.org/officeDocument/2006/customXml" ds:itemID="{353E11B3-A22D-4031-9718-3345C6184E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F1BA7F-34CE-46B7-A8F8-DF76A734B3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1a7d2-6328-4dcb-a265-538521f4bbaa"/>
    <ds:schemaRef ds:uri="f4b6336b-c5cb-4952-a4db-5b7dcccaa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04DB8D-BB23-4782-AAF5-CF4C79EBDDCE}">
  <ds:schemaRefs>
    <ds:schemaRef ds:uri="http://schemas.openxmlformats.org/package/2006/metadata/core-properties"/>
    <ds:schemaRef ds:uri="f4b6336b-c5cb-4952-a4db-5b7dcccaa6b7"/>
    <ds:schemaRef ds:uri="http://schemas.microsoft.com/office/2006/documentManagement/types"/>
    <ds:schemaRef ds:uri="http://purl.org/dc/terms/"/>
    <ds:schemaRef ds:uri="http://schemas.microsoft.com/office/2006/metadata/properties"/>
    <ds:schemaRef ds:uri="5f31a7d2-6328-4dcb-a265-538521f4bbaa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PE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Monahan, William E CDT 2027</cp:lastModifiedBy>
  <cp:revision/>
  <dcterms:created xsi:type="dcterms:W3CDTF">2021-12-21T19:45:34Z</dcterms:created>
  <dcterms:modified xsi:type="dcterms:W3CDTF">2025-01-23T06:31:50Z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0x01010027504980348269459C1BE16B5E2C5323</vt:lpwstr>
  </property>
  <property fmtid="{D5CDD505-2E9C-101B-9397-08002B2CF9AE}" pid="3" name="MediaServiceImageTags">
    <vt:lpwstr/>
  </property>
</Properties>
</file>