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<sst xmlns="http://schemas.openxmlformats.org/spreadsheetml/2006/main" count="666" uniqueCount="124">
  <si>
    <t>Month</t>
  </si>
  <si>
    <t xml:space="preserve">January </t>
  </si>
  <si>
    <t>Date/Days</t>
  </si>
  <si>
    <t>TOTAL DAYS</t>
  </si>
  <si>
    <t>DAYS TO BE PAID</t>
  </si>
  <si>
    <t>LEAVE</t>
  </si>
  <si>
    <t>LEAVE BALANCE</t>
  </si>
  <si>
    <t>ABSENT</t>
  </si>
  <si>
    <t>LATE ARRIVAL DEDUCTION</t>
  </si>
  <si>
    <t>S. No.</t>
  </si>
  <si>
    <t>Employee Name</t>
  </si>
  <si>
    <t>Sat</t>
  </si>
  <si>
    <t>Sun</t>
  </si>
  <si>
    <t>Mon</t>
  </si>
  <si>
    <t>Tue</t>
  </si>
  <si>
    <t>Wed</t>
  </si>
  <si>
    <t>Thu</t>
  </si>
  <si>
    <t>Fri</t>
  </si>
  <si>
    <t>Visweswara Reddy</t>
  </si>
  <si>
    <t>P</t>
  </si>
  <si>
    <t>09:40::18:30</t>
  </si>
  <si>
    <t>L</t>
  </si>
  <si>
    <t>09:50::18:30</t>
  </si>
  <si>
    <t>P/2</t>
  </si>
  <si>
    <t>A</t>
  </si>
  <si>
    <t>H</t>
  </si>
  <si>
    <t>09:48::18:30</t>
  </si>
  <si>
    <t>09:45::18:30</t>
  </si>
  <si>
    <t>Shaik Asif</t>
  </si>
  <si>
    <t>11:32::18:30</t>
  </si>
  <si>
    <t>10:13::18:30</t>
  </si>
  <si>
    <t>09:35::18:30</t>
  </si>
  <si>
    <t>Sai charan</t>
  </si>
  <si>
    <t>Allampalli Mahesh</t>
  </si>
  <si>
    <t>Hruthik Sai</t>
  </si>
  <si>
    <t>Rani Kumari</t>
  </si>
  <si>
    <t>p</t>
  </si>
  <si>
    <t>10:20::18:30</t>
  </si>
  <si>
    <t>NagaGopi</t>
  </si>
  <si>
    <t>09:38::18:30</t>
  </si>
  <si>
    <t>10:08::18:30</t>
  </si>
  <si>
    <t>11:00::18:30</t>
  </si>
  <si>
    <t>Yuva Kiran</t>
  </si>
  <si>
    <t>09:55::18:30</t>
  </si>
  <si>
    <t>Balaji</t>
  </si>
  <si>
    <t>Varun</t>
  </si>
  <si>
    <t>Rajender</t>
  </si>
  <si>
    <t>NA</t>
  </si>
  <si>
    <t xml:space="preserve">Vishwanth </t>
  </si>
  <si>
    <t xml:space="preserve">Vrishaab  </t>
  </si>
  <si>
    <t>10:00::18:30</t>
  </si>
  <si>
    <t xml:space="preserve">Pavan </t>
  </si>
  <si>
    <t xml:space="preserve">Bharath Sir </t>
  </si>
  <si>
    <t xml:space="preserve">Sandeep sir </t>
  </si>
  <si>
    <t xml:space="preserve">Surya </t>
  </si>
  <si>
    <t xml:space="preserve">Ameer </t>
  </si>
  <si>
    <t xml:space="preserve">Abhishek </t>
  </si>
  <si>
    <t xml:space="preserve">Vrishaab joined us on 27th but present only 2 days last month jan </t>
  </si>
  <si>
    <t>SL</t>
  </si>
  <si>
    <t xml:space="preserve">Sick leave </t>
  </si>
  <si>
    <t xml:space="preserve">Casual leave </t>
  </si>
  <si>
    <t>Short leave/Late</t>
  </si>
  <si>
    <t>Holiday</t>
  </si>
  <si>
    <t>Half day leave</t>
  </si>
  <si>
    <t>LOP</t>
  </si>
  <si>
    <t>Not Available</t>
  </si>
  <si>
    <t>H/L</t>
  </si>
  <si>
    <t>Half day LOP</t>
  </si>
  <si>
    <t>2 hours perm</t>
  </si>
  <si>
    <t>Work from Home</t>
  </si>
  <si>
    <t>P/4</t>
  </si>
  <si>
    <t>1 hour</t>
  </si>
  <si>
    <t>Salary Sheet for the month of October  November 2024</t>
  </si>
  <si>
    <t>Sl. No.</t>
  </si>
  <si>
    <t>EMP Code</t>
  </si>
  <si>
    <t>Name</t>
  </si>
  <si>
    <t>Designation</t>
  </si>
  <si>
    <t>Date of Joining</t>
  </si>
  <si>
    <t>Total No.of working days</t>
  </si>
  <si>
    <t>CTC(Fix)</t>
  </si>
  <si>
    <t>CTC</t>
  </si>
  <si>
    <t>Basic</t>
  </si>
  <si>
    <t>HRA</t>
  </si>
  <si>
    <t>Conveyance</t>
  </si>
  <si>
    <t>Food</t>
  </si>
  <si>
    <t>Special Allowance</t>
  </si>
  <si>
    <t>Overtime pay</t>
  </si>
  <si>
    <t>Gross Sal</t>
  </si>
  <si>
    <t>PT</t>
  </si>
  <si>
    <t>EPF</t>
  </si>
  <si>
    <t>ESI Employee</t>
  </si>
  <si>
    <t>Advance deduction</t>
  </si>
  <si>
    <t>Net Salary</t>
  </si>
  <si>
    <t>Customer Relationship Execuitve</t>
  </si>
  <si>
    <t>04.12.2023</t>
  </si>
  <si>
    <t>-</t>
  </si>
  <si>
    <t>Hr</t>
  </si>
  <si>
    <t>16.01.2024</t>
  </si>
  <si>
    <t>Python Developer</t>
  </si>
  <si>
    <t>20.06.2024</t>
  </si>
  <si>
    <t>Frontened Developer</t>
  </si>
  <si>
    <t>03.01.2024</t>
  </si>
  <si>
    <t>Flutter Developer</t>
  </si>
  <si>
    <t>20.09.2024</t>
  </si>
  <si>
    <t>15.07.2024</t>
  </si>
  <si>
    <t>Android Developer</t>
  </si>
  <si>
    <t>14.09.2023</t>
  </si>
  <si>
    <t>React Developer</t>
  </si>
  <si>
    <t xml:space="preserve"> </t>
  </si>
  <si>
    <t>Sr. PhP Developer</t>
  </si>
  <si>
    <t>11.10.2023</t>
  </si>
  <si>
    <t xml:space="preserve">Ui/Ux Designer </t>
  </si>
  <si>
    <t>20.2.2025</t>
  </si>
  <si>
    <t>19.02.2025</t>
  </si>
  <si>
    <t xml:space="preserve">Business Development executive </t>
  </si>
  <si>
    <t>24.02.2025</t>
  </si>
  <si>
    <t xml:space="preserve">Graphic designer </t>
  </si>
  <si>
    <t>Angular Developer</t>
  </si>
  <si>
    <t>Pavan</t>
  </si>
  <si>
    <t>Ui/UX Desinger</t>
  </si>
  <si>
    <t xml:space="preserve">Digital Marketing </t>
  </si>
  <si>
    <t>28.10.2024</t>
  </si>
  <si>
    <t xml:space="preserve">Vrishaab </t>
  </si>
  <si>
    <t xml:space="preserve">Meher Teja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</si>
</sst>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\-yy"/>
    <numFmt numFmtId="165" formatCode="hh:mm:ss\ AM/PM"/>
    <numFmt numFmtId="166" formatCode="_(* #,##0_);_(* \(#,##0\);_(* \-??_);_(@_)"/>
  </numFmts>
  <fonts count="25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/>
    <font>
      <b/>
      <color theme="1"/>
      <name val="Calibri"/>
    </font>
    <font>
      <sz val="9.0"/>
      <color theme="1"/>
      <name val="Calibri"/>
    </font>
    <font>
      <b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sz val="11.0"/>
      <color rgb="FFFFFFFF"/>
      <name val="Arial"/>
    </font>
    <font>
      <sz val="11.0"/>
      <color rgb="FF000000"/>
      <name val="Calibri"/>
    </font>
    <font>
      <sz val="11.0"/>
      <color rgb="FF333333"/>
      <name val="Calibri"/>
    </font>
    <font>
      <sz val="11.0"/>
      <color rgb="FF000000"/>
      <name val="Arial"/>
    </font>
    <font>
      <sz val="11.0"/>
      <color rgb="FFFF0000"/>
      <name val="Arial"/>
    </font>
    <font>
      <b/>
      <color rgb="FFFF0000"/>
      <name val="Arial"/>
    </font>
    <font>
      <color theme="1"/>
      <name val="Arial"/>
      <scheme val="minor"/>
    </font>
    <font>
      <color theme="1"/>
      <name val="Calibri"/>
    </font>
    <font>
      <sz val="11.0"/>
      <color rgb="FFFFFFFF"/>
      <name val="Calibri"/>
    </font>
    <font>
      <sz val="12.0"/>
      <color theme="1"/>
      <name val="Calibri"/>
    </font>
    <font>
      <sz val="12.0"/>
      <color theme="1"/>
      <name val="Arial"/>
    </font>
    <font>
      <b/>
      <sz val="12.0"/>
      <color theme="1"/>
      <name val="Calibri"/>
    </font>
    <font>
      <b/>
      <sz val="12.0"/>
      <color theme="1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b/>
      <sz val="13.0"/>
      <color theme="1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CBCBCB"/>
        <bgColor rgb="FFCBCBCB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F7B59"/>
        <bgColor rgb="FFFF7B59"/>
      </patternFill>
    </fill>
    <fill>
      <patternFill patternType="solid">
        <fgColor rgb="FFCCCCCC"/>
        <bgColor rgb="FFCCCCCC"/>
      </patternFill>
    </fill>
    <fill>
      <patternFill patternType="solid">
        <fgColor rgb="FF644E00"/>
        <bgColor rgb="FF644E00"/>
      </patternFill>
    </fill>
    <fill>
      <patternFill patternType="solid">
        <fgColor rgb="FFC00000"/>
        <bgColor rgb="FFC00000"/>
      </patternFill>
    </fill>
    <fill>
      <patternFill patternType="solid">
        <fgColor rgb="FFE96F6D"/>
        <bgColor rgb="FFE96F6D"/>
      </patternFill>
    </fill>
    <fill>
      <patternFill patternType="solid">
        <fgColor rgb="FFFF6699"/>
        <bgColor rgb="FFFF6699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BFBFBF"/>
        <bgColor rgb="FFBFBFBF"/>
      </patternFill>
    </fill>
    <fill>
      <patternFill patternType="solid">
        <fgColor rgb="FF4EFB34"/>
        <bgColor rgb="FF4EFB34"/>
      </patternFill>
    </fill>
    <fill>
      <patternFill patternType="solid">
        <fgColor rgb="FFFFC000"/>
        <bgColor rgb="FFFFC000"/>
      </patternFill>
    </fill>
    <fill>
      <patternFill patternType="solid">
        <fgColor rgb="FF333333"/>
        <bgColor rgb="FF333333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/>
    </xf>
    <xf borderId="3" fillId="2" fontId="1" numFmtId="0" xfId="0" applyBorder="1" applyFill="1" applyFont="1"/>
    <xf borderId="4" fillId="0" fontId="3" numFmtId="0" xfId="0" applyBorder="1" applyFont="1"/>
    <xf borderId="5" fillId="0" fontId="3" numFmtId="0" xfId="0" applyBorder="1" applyFont="1"/>
    <xf borderId="6" fillId="2" fontId="2" numFmtId="164" xfId="0" applyAlignment="1" applyBorder="1" applyFont="1" applyNumberFormat="1">
      <alignment horizontal="center"/>
    </xf>
    <xf borderId="7" fillId="0" fontId="3" numFmtId="0" xfId="0" applyBorder="1" applyFont="1"/>
    <xf borderId="8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3" fontId="1" numFmtId="0" xfId="0" applyAlignment="1" applyBorder="1" applyFill="1" applyFont="1">
      <alignment vertical="bottom"/>
    </xf>
    <xf borderId="1" fillId="3" fontId="4" numFmtId="0" xfId="0" applyAlignment="1" applyBorder="1" applyFont="1">
      <alignment horizontal="center"/>
    </xf>
    <xf borderId="1" fillId="3" fontId="5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vertical="bottom"/>
    </xf>
    <xf borderId="1" fillId="0" fontId="4" numFmtId="0" xfId="0" applyBorder="1" applyFont="1"/>
    <xf borderId="1" fillId="4" fontId="4" numFmtId="0" xfId="0" applyAlignment="1" applyBorder="1" applyFill="1" applyFont="1">
      <alignment horizontal="center" readingOrder="0" vertical="bottom"/>
    </xf>
    <xf borderId="1" fillId="4" fontId="6" numFmtId="0" xfId="0" applyAlignment="1" applyBorder="1" applyFont="1">
      <alignment horizontal="center" vertical="bottom"/>
    </xf>
    <xf borderId="1" fillId="4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1" fillId="4" fontId="7" numFmtId="0" xfId="0" applyAlignment="1" applyBorder="1" applyFont="1">
      <alignment horizontal="center" readingOrder="0"/>
    </xf>
    <xf borderId="1" fillId="5" fontId="8" numFmtId="0" xfId="0" applyAlignment="1" applyBorder="1" applyFill="1" applyFont="1">
      <alignment horizontal="center"/>
    </xf>
    <xf borderId="2" fillId="6" fontId="8" numFmtId="0" xfId="0" applyAlignment="1" applyBorder="1" applyFill="1" applyFont="1">
      <alignment horizontal="center" readingOrder="0" shrinkToFit="0" vertical="center" wrapText="0"/>
    </xf>
    <xf borderId="1" fillId="4" fontId="1" numFmtId="0" xfId="0" applyAlignment="1" applyBorder="1" applyFont="1">
      <alignment horizontal="center" readingOrder="0" vertical="bottom"/>
    </xf>
    <xf borderId="1" fillId="4" fontId="8" numFmtId="0" xfId="0" applyAlignment="1" applyBorder="1" applyFont="1">
      <alignment horizontal="center" readingOrder="0"/>
    </xf>
    <xf borderId="1" fillId="6" fontId="7" numFmtId="0" xfId="0" applyAlignment="1" applyBorder="1" applyFont="1">
      <alignment horizontal="center" readingOrder="0"/>
    </xf>
    <xf borderId="1" fillId="7" fontId="9" numFmtId="0" xfId="0" applyAlignment="1" applyBorder="1" applyFill="1" applyFont="1">
      <alignment horizontal="center"/>
    </xf>
    <xf borderId="1" fillId="0" fontId="5" numFmtId="0" xfId="0" applyAlignment="1" applyBorder="1" applyFont="1">
      <alignment horizontal="center"/>
    </xf>
    <xf borderId="1" fillId="8" fontId="7" numFmtId="0" xfId="0" applyAlignment="1" applyBorder="1" applyFill="1" applyFont="1">
      <alignment horizontal="center"/>
    </xf>
    <xf borderId="1" fillId="9" fontId="7" numFmtId="0" xfId="0" applyAlignment="1" applyBorder="1" applyFill="1" applyFont="1">
      <alignment horizontal="center"/>
    </xf>
    <xf borderId="1" fillId="4" fontId="8" numFmtId="0" xfId="0" applyAlignment="1" applyBorder="1" applyFont="1">
      <alignment horizontal="right" readingOrder="0" vertical="bottom"/>
    </xf>
    <xf borderId="1" fillId="0" fontId="8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 vertical="bottom"/>
    </xf>
    <xf borderId="1" fillId="5" fontId="8" numFmtId="0" xfId="0" applyAlignment="1" applyBorder="1" applyFont="1">
      <alignment horizontal="center"/>
    </xf>
    <xf borderId="1" fillId="4" fontId="10" numFmtId="0" xfId="0" applyAlignment="1" applyBorder="1" applyFont="1">
      <alignment horizontal="center" readingOrder="0"/>
    </xf>
    <xf borderId="1" fillId="4" fontId="11" numFmtId="0" xfId="0" applyAlignment="1" applyBorder="1" applyFont="1">
      <alignment horizontal="center" readingOrder="0"/>
    </xf>
    <xf borderId="1" fillId="4" fontId="8" numFmtId="0" xfId="0" applyAlignment="1" applyBorder="1" applyFont="1">
      <alignment horizontal="center" readingOrder="0" vertical="bottom"/>
    </xf>
    <xf borderId="1" fillId="4" fontId="5" numFmtId="0" xfId="0" applyAlignment="1" applyBorder="1" applyFont="1">
      <alignment horizontal="center" readingOrder="0"/>
    </xf>
    <xf borderId="1" fillId="4" fontId="12" numFmtId="0" xfId="0" applyAlignment="1" applyBorder="1" applyFont="1">
      <alignment horizontal="center" readingOrder="0"/>
    </xf>
    <xf borderId="9" fillId="10" fontId="8" numFmtId="0" xfId="0" applyAlignment="1" applyBorder="1" applyFill="1" applyFont="1">
      <alignment horizontal="center"/>
    </xf>
    <xf borderId="1" fillId="7" fontId="9" numFmtId="0" xfId="0" applyAlignment="1" applyBorder="1" applyFont="1">
      <alignment horizontal="center" readingOrder="0"/>
    </xf>
    <xf borderId="1" fillId="11" fontId="5" numFmtId="0" xfId="0" applyAlignment="1" applyBorder="1" applyFill="1" applyFont="1">
      <alignment horizontal="center"/>
    </xf>
    <xf borderId="1" fillId="4" fontId="1" numFmtId="0" xfId="0" applyAlignment="1" applyBorder="1" applyFont="1">
      <alignment horizontal="center" readingOrder="0"/>
    </xf>
    <xf borderId="1" fillId="4" fontId="13" numFmtId="0" xfId="0" applyAlignment="1" applyBorder="1" applyFont="1">
      <alignment horizontal="center" readingOrder="0"/>
    </xf>
    <xf borderId="1" fillId="4" fontId="14" numFmtId="0" xfId="0" applyAlignment="1" applyBorder="1" applyFont="1">
      <alignment horizontal="center" vertical="bottom"/>
    </xf>
    <xf borderId="1" fillId="4" fontId="13" numFmtId="0" xfId="0" applyAlignment="1" applyBorder="1" applyFont="1">
      <alignment horizontal="right" readingOrder="0" vertical="bottom"/>
    </xf>
    <xf borderId="1" fillId="0" fontId="8" numFmtId="0" xfId="0" applyAlignment="1" applyBorder="1" applyFont="1">
      <alignment horizontal="center" vertical="bottom"/>
    </xf>
    <xf borderId="2" fillId="4" fontId="13" numFmtId="0" xfId="0" applyAlignment="1" applyBorder="1" applyFont="1">
      <alignment horizontal="center"/>
    </xf>
    <xf borderId="1" fillId="4" fontId="1" numFmtId="0" xfId="0" applyAlignment="1" applyBorder="1" applyFont="1">
      <alignment readingOrder="0" vertical="bottom"/>
    </xf>
    <xf borderId="1" fillId="12" fontId="5" numFmtId="0" xfId="0" applyAlignment="1" applyBorder="1" applyFill="1" applyFont="1">
      <alignment horizontal="center"/>
    </xf>
    <xf borderId="1" fillId="4" fontId="13" numFmtId="0" xfId="0" applyAlignment="1" applyBorder="1" applyFont="1">
      <alignment horizontal="center"/>
    </xf>
    <xf borderId="1" fillId="4" fontId="1" numFmtId="0" xfId="0" applyBorder="1" applyFont="1"/>
    <xf borderId="0" fillId="0" fontId="1" numFmtId="0" xfId="0" applyAlignment="1" applyFont="1">
      <alignment horizontal="center" vertical="bottom"/>
    </xf>
    <xf borderId="10" fillId="0" fontId="1" numFmtId="0" xfId="0" applyAlignment="1" applyBorder="1" applyFont="1">
      <alignment horizontal="center" readingOrder="0" vertical="bottom"/>
    </xf>
    <xf borderId="10" fillId="0" fontId="1" numFmtId="0" xfId="0" applyAlignment="1" applyBorder="1" applyFont="1">
      <alignment horizontal="center" vertical="bottom"/>
    </xf>
    <xf borderId="1" fillId="4" fontId="1" numFmtId="165" xfId="0" applyBorder="1" applyFont="1" applyNumberFormat="1"/>
    <xf borderId="0" fillId="0" fontId="1" numFmtId="0" xfId="0" applyFont="1"/>
    <xf borderId="0" fillId="0" fontId="1" numFmtId="0" xfId="0" applyAlignment="1" applyFont="1">
      <alignment horizontal="center" readingOrder="0"/>
    </xf>
    <xf borderId="1" fillId="4" fontId="8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/>
    </xf>
    <xf borderId="1" fillId="4" fontId="6" numFmtId="0" xfId="0" applyAlignment="1" applyBorder="1" applyFont="1">
      <alignment horizontal="center"/>
    </xf>
    <xf borderId="1" fillId="0" fontId="15" numFmtId="0" xfId="0" applyBorder="1" applyFont="1"/>
    <xf borderId="1" fillId="0" fontId="15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1" fillId="0" fontId="3" numFmtId="0" xfId="0" applyBorder="1" applyFont="1"/>
    <xf borderId="8" fillId="0" fontId="3" numFmtId="0" xfId="0" applyBorder="1" applyFont="1"/>
    <xf borderId="1" fillId="13" fontId="1" numFmtId="0" xfId="0" applyBorder="1" applyFill="1" applyFont="1"/>
    <xf borderId="2" fillId="0" fontId="16" numFmtId="0" xfId="0" applyAlignment="1" applyBorder="1" applyFont="1">
      <alignment horizontal="center"/>
    </xf>
    <xf borderId="9" fillId="14" fontId="8" numFmtId="0" xfId="0" applyAlignment="1" applyBorder="1" applyFill="1" applyFont="1">
      <alignment horizontal="center"/>
    </xf>
    <xf borderId="12" fillId="15" fontId="1" numFmtId="0" xfId="0" applyAlignment="1" applyBorder="1" applyFill="1" applyFont="1">
      <alignment vertical="bottom"/>
    </xf>
    <xf borderId="12" fillId="16" fontId="1" numFmtId="0" xfId="0" applyAlignment="1" applyBorder="1" applyFill="1" applyFont="1">
      <alignment horizontal="center" vertical="bottom"/>
    </xf>
    <xf borderId="1" fillId="4" fontId="8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readingOrder="0" vertical="bottom"/>
    </xf>
    <xf borderId="0" fillId="0" fontId="17" numFmtId="0" xfId="0" applyAlignment="1" applyFont="1">
      <alignment horizontal="right" vertical="bottom"/>
    </xf>
    <xf borderId="12" fillId="17" fontId="17" numFmtId="0" xfId="0" applyAlignment="1" applyBorder="1" applyFill="1" applyFont="1">
      <alignment horizontal="right" vertical="bottom"/>
    </xf>
    <xf borderId="0" fillId="0" fontId="8" numFmtId="0" xfId="0" applyAlignment="1" applyFont="1">
      <alignment horizontal="right" vertical="bottom"/>
    </xf>
    <xf borderId="2" fillId="0" fontId="1" numFmtId="0" xfId="0" applyAlignment="1" applyBorder="1" applyFont="1">
      <alignment vertical="bottom"/>
    </xf>
    <xf borderId="11" fillId="0" fontId="1" numFmtId="0" xfId="0" applyAlignment="1" applyBorder="1" applyFont="1">
      <alignment vertical="bottom"/>
    </xf>
    <xf borderId="2" fillId="0" fontId="8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1" fillId="3" fontId="8" numFmtId="0" xfId="0" applyAlignment="1" applyBorder="1" applyFont="1">
      <alignment horizontal="center" shrinkToFit="0" vertical="bottom" wrapText="1"/>
    </xf>
    <xf borderId="1" fillId="3" fontId="16" numFmtId="0" xfId="0" applyAlignment="1" applyBorder="1" applyFont="1">
      <alignment horizontal="center" shrinkToFit="0" vertical="bottom" wrapText="1"/>
    </xf>
    <xf borderId="1" fillId="0" fontId="18" numFmtId="0" xfId="0" applyAlignment="1" applyBorder="1" applyFont="1">
      <alignment horizontal="center" readingOrder="0" vertical="bottom"/>
    </xf>
    <xf borderId="8" fillId="0" fontId="19" numFmtId="0" xfId="0" applyAlignment="1" applyBorder="1" applyFont="1">
      <alignment horizontal="center" readingOrder="0" vertical="bottom"/>
    </xf>
    <xf borderId="1" fillId="4" fontId="18" numFmtId="0" xfId="0" applyAlignment="1" applyBorder="1" applyFont="1">
      <alignment vertical="bottom"/>
    </xf>
    <xf borderId="1" fillId="0" fontId="18" numFmtId="0" xfId="0" applyAlignment="1" applyBorder="1" applyFont="1">
      <alignment vertical="bottom"/>
    </xf>
    <xf borderId="1" fillId="18" fontId="20" numFmtId="0" xfId="0" applyAlignment="1" applyBorder="1" applyFill="1" applyFont="1">
      <alignment horizontal="center" readingOrder="0" vertical="bottom"/>
    </xf>
    <xf borderId="10" fillId="0" fontId="18" numFmtId="166" xfId="0" applyAlignment="1" applyBorder="1" applyFont="1" applyNumberFormat="1">
      <alignment horizontal="center" vertical="bottom"/>
    </xf>
    <xf borderId="10" fillId="0" fontId="8" numFmtId="166" xfId="0" applyAlignment="1" applyBorder="1" applyFont="1" applyNumberFormat="1">
      <alignment horizontal="right" vertical="bottom"/>
    </xf>
    <xf borderId="10" fillId="0" fontId="1" numFmtId="166" xfId="0" applyAlignment="1" applyBorder="1" applyFont="1" applyNumberFormat="1">
      <alignment vertical="bottom"/>
    </xf>
    <xf borderId="1" fillId="0" fontId="8" numFmtId="166" xfId="0" applyAlignment="1" applyBorder="1" applyFont="1" applyNumberFormat="1">
      <alignment horizontal="right" vertical="bottom"/>
    </xf>
    <xf borderId="1" fillId="0" fontId="18" numFmtId="166" xfId="0" applyAlignment="1" applyBorder="1" applyFont="1" applyNumberFormat="1">
      <alignment horizontal="center" vertical="bottom"/>
    </xf>
    <xf borderId="1" fillId="0" fontId="1" numFmtId="166" xfId="0" applyAlignment="1" applyBorder="1" applyFont="1" applyNumberFormat="1">
      <alignment vertical="bottom"/>
    </xf>
    <xf borderId="1" fillId="18" fontId="21" numFmtId="0" xfId="0" applyAlignment="1" applyBorder="1" applyFont="1">
      <alignment horizontal="center" readingOrder="0" vertical="bottom"/>
    </xf>
    <xf borderId="13" fillId="0" fontId="8" numFmtId="166" xfId="0" applyAlignment="1" applyBorder="1" applyFont="1" applyNumberFormat="1">
      <alignment horizontal="right" vertical="bottom"/>
    </xf>
    <xf borderId="1" fillId="0" fontId="19" numFmtId="0" xfId="0" applyAlignment="1" applyBorder="1" applyFont="1">
      <alignment horizontal="center" readingOrder="0" vertical="bottom"/>
    </xf>
    <xf borderId="8" fillId="0" fontId="18" numFmtId="166" xfId="0" applyAlignment="1" applyBorder="1" applyFont="1" applyNumberFormat="1">
      <alignment horizontal="center" vertical="bottom"/>
    </xf>
    <xf borderId="1" fillId="0" fontId="22" numFmtId="0" xfId="0" applyAlignment="1" applyBorder="1" applyFont="1">
      <alignment horizontal="center" readingOrder="0"/>
    </xf>
    <xf borderId="1" fillId="18" fontId="23" numFmtId="0" xfId="0" applyAlignment="1" applyBorder="1" applyFont="1">
      <alignment horizontal="center" readingOrder="0"/>
    </xf>
    <xf borderId="1" fillId="0" fontId="15" numFmtId="3" xfId="0" applyAlignment="1" applyBorder="1" applyFont="1" applyNumberFormat="1">
      <alignment readingOrder="0"/>
    </xf>
    <xf borderId="1" fillId="0" fontId="18" numFmtId="0" xfId="0" applyAlignment="1" applyBorder="1" applyFont="1">
      <alignment horizontal="center" vertical="bottom"/>
    </xf>
    <xf borderId="8" fillId="0" fontId="19" numFmtId="0" xfId="0" applyAlignment="1" applyBorder="1" applyFont="1">
      <alignment horizontal="center" vertical="bottom"/>
    </xf>
    <xf borderId="1" fillId="18" fontId="21" numFmtId="0" xfId="0" applyAlignment="1" applyBorder="1" applyFont="1">
      <alignment horizontal="center" vertical="bottom"/>
    </xf>
    <xf borderId="14" fillId="0" fontId="1" numFmtId="0" xfId="0" applyAlignment="1" applyBorder="1" applyFont="1">
      <alignment vertical="bottom"/>
    </xf>
    <xf borderId="15" fillId="18" fontId="20" numFmtId="0" xfId="0" applyAlignment="1" applyBorder="1" applyFont="1">
      <alignment horizontal="center" vertical="bottom"/>
    </xf>
    <xf borderId="1" fillId="0" fontId="1" numFmtId="166" xfId="0" applyAlignment="1" applyBorder="1" applyFont="1" applyNumberFormat="1">
      <alignment horizontal="right" vertical="bottom"/>
    </xf>
    <xf borderId="1" fillId="0" fontId="19" numFmtId="0" xfId="0" applyAlignment="1" applyBorder="1" applyFont="1">
      <alignment horizontal="center" vertical="bottom"/>
    </xf>
    <xf borderId="1" fillId="0" fontId="1" numFmtId="166" xfId="0" applyAlignment="1" applyBorder="1" applyFont="1" applyNumberFormat="1">
      <alignment readingOrder="0" vertical="bottom"/>
    </xf>
    <xf borderId="13" fillId="0" fontId="1" numFmtId="166" xfId="0" applyAlignment="1" applyBorder="1" applyFont="1" applyNumberFormat="1">
      <alignment vertical="bottom"/>
    </xf>
    <xf borderId="9" fillId="18" fontId="21" numFmtId="0" xfId="0" applyAlignment="1" applyBorder="1" applyFont="1">
      <alignment horizontal="center" vertical="bottom"/>
    </xf>
    <xf borderId="1" fillId="0" fontId="1" numFmtId="3" xfId="0" applyAlignment="1" applyBorder="1" applyFont="1" applyNumberFormat="1">
      <alignment vertical="bottom"/>
    </xf>
    <xf borderId="0" fillId="0" fontId="24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7" width="6.13"/>
    <col customWidth="1" min="8" max="8" width="11.25"/>
    <col customWidth="1" min="9" max="11" width="6.13"/>
    <col customWidth="1" min="12" max="15" width="8.0"/>
    <col customWidth="1" min="16" max="28" width="6.13"/>
    <col customWidth="1" min="29" max="29" width="11.25"/>
    <col customWidth="1" min="30" max="30" width="6.13"/>
    <col customWidth="1" min="31" max="32" width="4.38"/>
  </cols>
  <sheetData>
    <row r="1">
      <c r="A1" s="1"/>
      <c r="B1" s="2" t="s">
        <v>0</v>
      </c>
      <c r="C1" s="3"/>
      <c r="D1" s="4"/>
      <c r="E1" s="4"/>
      <c r="F1" s="5"/>
      <c r="G1" s="6" t="s">
        <v>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7"/>
      <c r="Z1" s="8"/>
      <c r="AA1" s="1"/>
      <c r="AB1" s="1"/>
      <c r="AC1" s="1"/>
      <c r="AD1" s="1"/>
      <c r="AE1" s="1"/>
      <c r="AF1" s="1"/>
      <c r="AG1" s="1"/>
      <c r="AH1" s="9"/>
      <c r="AI1" s="9"/>
      <c r="AJ1" s="9"/>
    </row>
    <row r="2">
      <c r="A2" s="10"/>
      <c r="B2" s="11" t="s">
        <v>2</v>
      </c>
      <c r="C2" s="12">
        <v>1.0</v>
      </c>
      <c r="D2" s="12">
        <v>2.0</v>
      </c>
      <c r="E2" s="12">
        <v>3.0</v>
      </c>
      <c r="F2" s="12">
        <v>4.0</v>
      </c>
      <c r="G2" s="12">
        <v>5.0</v>
      </c>
      <c r="H2" s="12">
        <v>6.0</v>
      </c>
      <c r="I2" s="12">
        <v>7.0</v>
      </c>
      <c r="J2" s="12">
        <v>8.0</v>
      </c>
      <c r="K2" s="12">
        <v>9.0</v>
      </c>
      <c r="L2" s="12">
        <v>10.0</v>
      </c>
      <c r="M2" s="12">
        <v>11.0</v>
      </c>
      <c r="N2" s="12">
        <v>12.0</v>
      </c>
      <c r="O2" s="12">
        <v>13.0</v>
      </c>
      <c r="P2" s="12">
        <v>14.0</v>
      </c>
      <c r="Q2" s="12">
        <v>15.0</v>
      </c>
      <c r="R2" s="12">
        <v>16.0</v>
      </c>
      <c r="S2" s="12">
        <v>17.0</v>
      </c>
      <c r="T2" s="12">
        <v>18.0</v>
      </c>
      <c r="U2" s="12">
        <v>19.0</v>
      </c>
      <c r="V2" s="12">
        <v>20.0</v>
      </c>
      <c r="W2" s="12">
        <v>21.0</v>
      </c>
      <c r="X2" s="12">
        <v>22.0</v>
      </c>
      <c r="Y2" s="12">
        <v>23.0</v>
      </c>
      <c r="Z2" s="12">
        <v>24.0</v>
      </c>
      <c r="AA2" s="12">
        <v>25.0</v>
      </c>
      <c r="AB2" s="12">
        <v>26.0</v>
      </c>
      <c r="AC2" s="12">
        <v>27.0</v>
      </c>
      <c r="AD2" s="12">
        <v>28.0</v>
      </c>
      <c r="AE2" s="13" t="s">
        <v>3</v>
      </c>
      <c r="AF2" s="13" t="s">
        <v>4</v>
      </c>
      <c r="AG2" s="13" t="s">
        <v>5</v>
      </c>
      <c r="AH2" s="13" t="s">
        <v>6</v>
      </c>
      <c r="AI2" s="13" t="s">
        <v>7</v>
      </c>
      <c r="AJ2" s="13" t="s">
        <v>8</v>
      </c>
    </row>
    <row r="3">
      <c r="A3" s="14" t="s">
        <v>9</v>
      </c>
      <c r="B3" s="15" t="s">
        <v>10</v>
      </c>
      <c r="C3" s="16" t="s">
        <v>11</v>
      </c>
      <c r="D3" s="16" t="s">
        <v>12</v>
      </c>
      <c r="E3" s="16" t="s">
        <v>13</v>
      </c>
      <c r="F3" s="16" t="s">
        <v>14</v>
      </c>
      <c r="G3" s="16" t="s">
        <v>15</v>
      </c>
      <c r="H3" s="16" t="s">
        <v>16</v>
      </c>
      <c r="I3" s="16" t="s">
        <v>17</v>
      </c>
      <c r="J3" s="16" t="s">
        <v>11</v>
      </c>
      <c r="K3" s="16" t="s">
        <v>12</v>
      </c>
      <c r="L3" s="16" t="s">
        <v>13</v>
      </c>
      <c r="M3" s="16" t="s">
        <v>14</v>
      </c>
      <c r="N3" s="16" t="s">
        <v>15</v>
      </c>
      <c r="O3" s="16" t="s">
        <v>16</v>
      </c>
      <c r="P3" s="16" t="s">
        <v>17</v>
      </c>
      <c r="Q3" s="16" t="s">
        <v>11</v>
      </c>
      <c r="R3" s="16" t="s">
        <v>12</v>
      </c>
      <c r="S3" s="16" t="s">
        <v>13</v>
      </c>
      <c r="T3" s="16" t="s">
        <v>14</v>
      </c>
      <c r="U3" s="16" t="s">
        <v>15</v>
      </c>
      <c r="V3" s="16" t="s">
        <v>16</v>
      </c>
      <c r="W3" s="16" t="s">
        <v>17</v>
      </c>
      <c r="X3" s="16" t="s">
        <v>11</v>
      </c>
      <c r="Y3" s="16" t="s">
        <v>12</v>
      </c>
      <c r="Z3" s="16" t="s">
        <v>13</v>
      </c>
      <c r="AA3" s="16" t="s">
        <v>14</v>
      </c>
      <c r="AB3" s="16" t="s">
        <v>15</v>
      </c>
      <c r="AC3" s="16" t="s">
        <v>16</v>
      </c>
      <c r="AD3" s="16" t="s">
        <v>17</v>
      </c>
      <c r="AE3" s="17"/>
      <c r="AF3" s="18"/>
      <c r="AG3" s="1"/>
      <c r="AH3" s="1"/>
      <c r="AI3" s="1"/>
      <c r="AJ3" s="1"/>
    </row>
    <row r="4">
      <c r="A4" s="19">
        <v>1.0</v>
      </c>
      <c r="B4" s="19" t="s">
        <v>18</v>
      </c>
      <c r="C4" s="20" t="s">
        <v>19</v>
      </c>
      <c r="D4" s="21" t="s">
        <v>12</v>
      </c>
      <c r="E4" s="22" t="s">
        <v>19</v>
      </c>
      <c r="F4" s="23" t="s">
        <v>19</v>
      </c>
      <c r="G4" s="24" t="s">
        <v>19</v>
      </c>
      <c r="H4" s="25" t="s">
        <v>20</v>
      </c>
      <c r="I4" s="26" t="s">
        <v>21</v>
      </c>
      <c r="J4" s="26" t="s">
        <v>21</v>
      </c>
      <c r="K4" s="21" t="s">
        <v>12</v>
      </c>
      <c r="L4" s="25" t="s">
        <v>22</v>
      </c>
      <c r="M4" s="25" t="s">
        <v>20</v>
      </c>
      <c r="N4" s="25" t="s">
        <v>20</v>
      </c>
      <c r="O4" s="25" t="s">
        <v>20</v>
      </c>
      <c r="P4" s="26" t="s">
        <v>21</v>
      </c>
      <c r="Q4" s="26" t="s">
        <v>21</v>
      </c>
      <c r="R4" s="21" t="s">
        <v>12</v>
      </c>
      <c r="S4" s="26" t="s">
        <v>21</v>
      </c>
      <c r="T4" s="27" t="s">
        <v>23</v>
      </c>
      <c r="U4" s="28" t="s">
        <v>24</v>
      </c>
      <c r="V4" s="20" t="s">
        <v>19</v>
      </c>
      <c r="W4" s="24" t="s">
        <v>19</v>
      </c>
      <c r="X4" s="24" t="s">
        <v>19</v>
      </c>
      <c r="Y4" s="21" t="s">
        <v>12</v>
      </c>
      <c r="Z4" s="24" t="s">
        <v>19</v>
      </c>
      <c r="AA4" s="25" t="s">
        <v>22</v>
      </c>
      <c r="AB4" s="29" t="s">
        <v>25</v>
      </c>
      <c r="AC4" s="25" t="s">
        <v>26</v>
      </c>
      <c r="AD4" s="25" t="s">
        <v>27</v>
      </c>
      <c r="AE4" s="17"/>
      <c r="AF4" s="30">
        <v>27.0</v>
      </c>
      <c r="AG4" s="31">
        <v>5.5</v>
      </c>
      <c r="AH4" s="32">
        <v>0.0</v>
      </c>
      <c r="AI4" s="32"/>
      <c r="AJ4" s="1"/>
    </row>
    <row r="5">
      <c r="A5" s="19">
        <v>2.0</v>
      </c>
      <c r="B5" s="19" t="s">
        <v>28</v>
      </c>
      <c r="C5" s="20" t="s">
        <v>19</v>
      </c>
      <c r="D5" s="33" t="s">
        <v>12</v>
      </c>
      <c r="E5" s="25" t="s">
        <v>29</v>
      </c>
      <c r="F5" s="24" t="s">
        <v>19</v>
      </c>
      <c r="G5" s="24" t="s">
        <v>19</v>
      </c>
      <c r="H5" s="24" t="s">
        <v>19</v>
      </c>
      <c r="I5" s="24" t="s">
        <v>19</v>
      </c>
      <c r="J5" s="26" t="s">
        <v>21</v>
      </c>
      <c r="K5" s="33" t="s">
        <v>12</v>
      </c>
      <c r="L5" s="24" t="s">
        <v>19</v>
      </c>
      <c r="M5" s="24" t="s">
        <v>19</v>
      </c>
      <c r="N5" s="25" t="s">
        <v>30</v>
      </c>
      <c r="O5" s="25" t="s">
        <v>31</v>
      </c>
      <c r="P5" s="20" t="s">
        <v>19</v>
      </c>
      <c r="Q5" s="24" t="s">
        <v>19</v>
      </c>
      <c r="R5" s="33" t="s">
        <v>12</v>
      </c>
      <c r="S5" s="24" t="s">
        <v>19</v>
      </c>
      <c r="T5" s="24" t="s">
        <v>19</v>
      </c>
      <c r="U5" s="26" t="s">
        <v>21</v>
      </c>
      <c r="V5" s="24" t="s">
        <v>19</v>
      </c>
      <c r="W5" s="24" t="s">
        <v>19</v>
      </c>
      <c r="X5" s="24" t="s">
        <v>19</v>
      </c>
      <c r="Y5" s="33" t="s">
        <v>12</v>
      </c>
      <c r="Z5" s="26" t="s">
        <v>21</v>
      </c>
      <c r="AA5" s="24" t="s">
        <v>19</v>
      </c>
      <c r="AB5" s="29" t="s">
        <v>25</v>
      </c>
      <c r="AC5" s="34" t="s">
        <v>19</v>
      </c>
      <c r="AD5" s="24" t="s">
        <v>19</v>
      </c>
      <c r="AE5" s="17"/>
      <c r="AF5" s="30">
        <v>28.0</v>
      </c>
      <c r="AG5" s="31">
        <v>1.0</v>
      </c>
      <c r="AH5" s="32">
        <v>1.0</v>
      </c>
      <c r="AI5" s="32"/>
      <c r="AJ5" s="1"/>
    </row>
    <row r="6">
      <c r="A6" s="19">
        <v>3.0</v>
      </c>
      <c r="B6" s="19" t="s">
        <v>32</v>
      </c>
      <c r="C6" s="20" t="s">
        <v>19</v>
      </c>
      <c r="D6" s="33" t="s">
        <v>12</v>
      </c>
      <c r="E6" s="24" t="s">
        <v>19</v>
      </c>
      <c r="F6" s="24" t="s">
        <v>19</v>
      </c>
      <c r="G6" s="24" t="s">
        <v>19</v>
      </c>
      <c r="H6" s="24" t="s">
        <v>19</v>
      </c>
      <c r="I6" s="24" t="s">
        <v>19</v>
      </c>
      <c r="J6" s="24" t="s">
        <v>19</v>
      </c>
      <c r="K6" s="33" t="s">
        <v>12</v>
      </c>
      <c r="L6" s="24" t="s">
        <v>27</v>
      </c>
      <c r="M6" s="26" t="s">
        <v>21</v>
      </c>
      <c r="N6" s="25" t="s">
        <v>20</v>
      </c>
      <c r="O6" s="25" t="s">
        <v>20</v>
      </c>
      <c r="P6" s="20" t="s">
        <v>19</v>
      </c>
      <c r="Q6" s="23" t="s">
        <v>19</v>
      </c>
      <c r="R6" s="33" t="s">
        <v>12</v>
      </c>
      <c r="S6" s="24" t="s">
        <v>19</v>
      </c>
      <c r="T6" s="24" t="s">
        <v>19</v>
      </c>
      <c r="U6" s="24" t="s">
        <v>19</v>
      </c>
      <c r="V6" s="24" t="s">
        <v>19</v>
      </c>
      <c r="W6" s="24" t="s">
        <v>19</v>
      </c>
      <c r="X6" s="24" t="s">
        <v>19</v>
      </c>
      <c r="Y6" s="33" t="s">
        <v>12</v>
      </c>
      <c r="Z6" s="24" t="s">
        <v>19</v>
      </c>
      <c r="AA6" s="25" t="s">
        <v>22</v>
      </c>
      <c r="AB6" s="29" t="s">
        <v>25</v>
      </c>
      <c r="AC6" s="25" t="s">
        <v>26</v>
      </c>
      <c r="AD6" s="35" t="s">
        <v>19</v>
      </c>
      <c r="AE6" s="17"/>
      <c r="AF6" s="30">
        <v>28.0</v>
      </c>
      <c r="AG6" s="31">
        <v>1.0</v>
      </c>
      <c r="AH6" s="32">
        <v>2.5</v>
      </c>
      <c r="AI6" s="32"/>
      <c r="AJ6" s="1"/>
    </row>
    <row r="7">
      <c r="A7" s="19">
        <v>4.0</v>
      </c>
      <c r="B7" s="19" t="s">
        <v>33</v>
      </c>
      <c r="C7" s="20" t="s">
        <v>19</v>
      </c>
      <c r="D7" s="33" t="s">
        <v>12</v>
      </c>
      <c r="E7" s="24" t="s">
        <v>19</v>
      </c>
      <c r="F7" s="36" t="s">
        <v>19</v>
      </c>
      <c r="G7" s="24" t="s">
        <v>19</v>
      </c>
      <c r="H7" s="37" t="s">
        <v>19</v>
      </c>
      <c r="I7" s="37" t="s">
        <v>19</v>
      </c>
      <c r="J7" s="38" t="s">
        <v>19</v>
      </c>
      <c r="K7" s="33" t="s">
        <v>12</v>
      </c>
      <c r="L7" s="24" t="s">
        <v>19</v>
      </c>
      <c r="M7" s="24" t="s">
        <v>19</v>
      </c>
      <c r="N7" s="24" t="s">
        <v>19</v>
      </c>
      <c r="O7" s="20" t="s">
        <v>19</v>
      </c>
      <c r="P7" s="20" t="s">
        <v>19</v>
      </c>
      <c r="Q7" s="26" t="s">
        <v>21</v>
      </c>
      <c r="R7" s="33" t="s">
        <v>12</v>
      </c>
      <c r="S7" s="24" t="s">
        <v>19</v>
      </c>
      <c r="T7" s="38" t="s">
        <v>19</v>
      </c>
      <c r="U7" s="39" t="s">
        <v>19</v>
      </c>
      <c r="V7" s="23" t="s">
        <v>19</v>
      </c>
      <c r="W7" s="24" t="s">
        <v>19</v>
      </c>
      <c r="X7" s="40" t="s">
        <v>19</v>
      </c>
      <c r="Y7" s="33" t="s">
        <v>12</v>
      </c>
      <c r="Z7" s="41" t="s">
        <v>23</v>
      </c>
      <c r="AA7" s="36" t="s">
        <v>19</v>
      </c>
      <c r="AB7" s="29" t="s">
        <v>25</v>
      </c>
      <c r="AC7" s="24" t="s">
        <v>19</v>
      </c>
      <c r="AD7" s="24" t="s">
        <v>19</v>
      </c>
      <c r="AE7" s="17"/>
      <c r="AF7" s="30">
        <v>28.0</v>
      </c>
      <c r="AG7" s="31">
        <v>2.5</v>
      </c>
      <c r="AH7" s="32">
        <v>3.5</v>
      </c>
      <c r="AI7" s="32"/>
      <c r="AJ7" s="1"/>
    </row>
    <row r="8">
      <c r="A8" s="19">
        <v>5.0</v>
      </c>
      <c r="B8" s="19" t="s">
        <v>34</v>
      </c>
      <c r="C8" s="20" t="s">
        <v>19</v>
      </c>
      <c r="D8" s="33" t="s">
        <v>12</v>
      </c>
      <c r="E8" s="24" t="s">
        <v>19</v>
      </c>
      <c r="F8" s="36" t="s">
        <v>19</v>
      </c>
      <c r="G8" s="24" t="s">
        <v>19</v>
      </c>
      <c r="H8" s="23" t="s">
        <v>19</v>
      </c>
      <c r="I8" s="26" t="s">
        <v>21</v>
      </c>
      <c r="J8" s="24" t="s">
        <v>19</v>
      </c>
      <c r="K8" s="33" t="s">
        <v>12</v>
      </c>
      <c r="L8" s="24" t="s">
        <v>19</v>
      </c>
      <c r="M8" s="24" t="s">
        <v>19</v>
      </c>
      <c r="N8" s="25" t="s">
        <v>31</v>
      </c>
      <c r="O8" s="20" t="s">
        <v>19</v>
      </c>
      <c r="P8" s="27" t="s">
        <v>23</v>
      </c>
      <c r="Q8" s="37" t="s">
        <v>19</v>
      </c>
      <c r="R8" s="33" t="s">
        <v>12</v>
      </c>
      <c r="S8" s="24" t="s">
        <v>19</v>
      </c>
      <c r="T8" s="42" t="s">
        <v>19</v>
      </c>
      <c r="U8" s="24" t="s">
        <v>19</v>
      </c>
      <c r="V8" s="24" t="s">
        <v>19</v>
      </c>
      <c r="W8" s="24" t="s">
        <v>19</v>
      </c>
      <c r="X8" s="24" t="s">
        <v>19</v>
      </c>
      <c r="Y8" s="33" t="s">
        <v>12</v>
      </c>
      <c r="Z8" s="24" t="s">
        <v>19</v>
      </c>
      <c r="AA8" s="36" t="s">
        <v>19</v>
      </c>
      <c r="AB8" s="29" t="s">
        <v>25</v>
      </c>
      <c r="AC8" s="38" t="s">
        <v>19</v>
      </c>
      <c r="AD8" s="39" t="s">
        <v>19</v>
      </c>
      <c r="AE8" s="17"/>
      <c r="AF8" s="30">
        <v>28.0</v>
      </c>
      <c r="AG8" s="31">
        <v>1.0</v>
      </c>
      <c r="AH8" s="32">
        <v>3.0</v>
      </c>
      <c r="AI8" s="32"/>
      <c r="AJ8" s="1"/>
    </row>
    <row r="9">
      <c r="A9" s="19">
        <v>6.0</v>
      </c>
      <c r="B9" s="19" t="s">
        <v>35</v>
      </c>
      <c r="C9" s="20" t="s">
        <v>19</v>
      </c>
      <c r="D9" s="33" t="s">
        <v>12</v>
      </c>
      <c r="E9" s="24" t="s">
        <v>19</v>
      </c>
      <c r="F9" s="42" t="s">
        <v>19</v>
      </c>
      <c r="G9" s="24" t="s">
        <v>19</v>
      </c>
      <c r="H9" s="24" t="s">
        <v>19</v>
      </c>
      <c r="I9" s="26" t="s">
        <v>21</v>
      </c>
      <c r="J9" s="26" t="s">
        <v>21</v>
      </c>
      <c r="K9" s="33" t="s">
        <v>12</v>
      </c>
      <c r="L9" s="26" t="s">
        <v>21</v>
      </c>
      <c r="M9" s="26" t="s">
        <v>21</v>
      </c>
      <c r="N9" s="25" t="s">
        <v>36</v>
      </c>
      <c r="O9" s="20" t="s">
        <v>19</v>
      </c>
      <c r="P9" s="20" t="s">
        <v>19</v>
      </c>
      <c r="Q9" s="36" t="s">
        <v>19</v>
      </c>
      <c r="R9" s="33" t="s">
        <v>12</v>
      </c>
      <c r="S9" s="24" t="s">
        <v>19</v>
      </c>
      <c r="T9" s="23" t="s">
        <v>19</v>
      </c>
      <c r="U9" s="43" t="s">
        <v>19</v>
      </c>
      <c r="V9" s="23" t="s">
        <v>19</v>
      </c>
      <c r="W9" s="25" t="s">
        <v>37</v>
      </c>
      <c r="X9" s="24" t="s">
        <v>19</v>
      </c>
      <c r="Y9" s="33" t="s">
        <v>12</v>
      </c>
      <c r="Z9" s="24" t="s">
        <v>19</v>
      </c>
      <c r="AA9" s="23" t="s">
        <v>19</v>
      </c>
      <c r="AB9" s="29" t="s">
        <v>25</v>
      </c>
      <c r="AC9" s="36" t="s">
        <v>19</v>
      </c>
      <c r="AD9" s="35" t="s">
        <v>19</v>
      </c>
      <c r="AE9" s="44"/>
      <c r="AF9" s="45">
        <v>28.0</v>
      </c>
      <c r="AG9" s="32">
        <v>5.0</v>
      </c>
      <c r="AH9" s="32">
        <v>3.0</v>
      </c>
      <c r="AI9" s="32"/>
      <c r="AJ9" s="1"/>
    </row>
    <row r="10">
      <c r="A10" s="19">
        <v>10.0</v>
      </c>
      <c r="B10" s="19" t="s">
        <v>38</v>
      </c>
      <c r="C10" s="20" t="s">
        <v>19</v>
      </c>
      <c r="D10" s="33" t="s">
        <v>12</v>
      </c>
      <c r="E10" s="24" t="s">
        <v>19</v>
      </c>
      <c r="F10" s="24" t="s">
        <v>19</v>
      </c>
      <c r="G10" s="24" t="s">
        <v>19</v>
      </c>
      <c r="H10" s="37" t="s">
        <v>19</v>
      </c>
      <c r="I10" s="42" t="s">
        <v>19</v>
      </c>
      <c r="J10" s="25" t="s">
        <v>39</v>
      </c>
      <c r="K10" s="33" t="s">
        <v>12</v>
      </c>
      <c r="L10" s="25" t="s">
        <v>40</v>
      </c>
      <c r="M10" s="26" t="s">
        <v>21</v>
      </c>
      <c r="N10" s="24" t="s">
        <v>19</v>
      </c>
      <c r="O10" s="25" t="s">
        <v>39</v>
      </c>
      <c r="P10" s="20" t="s">
        <v>19</v>
      </c>
      <c r="Q10" s="24" t="s">
        <v>19</v>
      </c>
      <c r="R10" s="33" t="s">
        <v>12</v>
      </c>
      <c r="S10" s="25" t="s">
        <v>41</v>
      </c>
      <c r="T10" s="24" t="s">
        <v>19</v>
      </c>
      <c r="U10" s="24" t="s">
        <v>19</v>
      </c>
      <c r="V10" s="26" t="s">
        <v>21</v>
      </c>
      <c r="W10" s="24" t="s">
        <v>19</v>
      </c>
      <c r="X10" s="24" t="s">
        <v>19</v>
      </c>
      <c r="Y10" s="33" t="s">
        <v>12</v>
      </c>
      <c r="Z10" s="24" t="s">
        <v>19</v>
      </c>
      <c r="AA10" s="42" t="s">
        <v>19</v>
      </c>
      <c r="AB10" s="29" t="s">
        <v>25</v>
      </c>
      <c r="AC10" s="25" t="s">
        <v>26</v>
      </c>
      <c r="AD10" s="24" t="s">
        <v>19</v>
      </c>
      <c r="AE10" s="44"/>
      <c r="AF10" s="45">
        <v>28.0</v>
      </c>
      <c r="AG10" s="31">
        <v>2.0</v>
      </c>
      <c r="AH10" s="32">
        <v>5.0</v>
      </c>
      <c r="AI10" s="32"/>
      <c r="AJ10" s="1"/>
    </row>
    <row r="11">
      <c r="A11" s="19">
        <v>11.0</v>
      </c>
      <c r="B11" s="19" t="s">
        <v>42</v>
      </c>
      <c r="C11" s="20" t="s">
        <v>19</v>
      </c>
      <c r="D11" s="33" t="s">
        <v>12</v>
      </c>
      <c r="E11" s="25" t="s">
        <v>41</v>
      </c>
      <c r="F11" s="37" t="s">
        <v>19</v>
      </c>
      <c r="G11" s="24" t="s">
        <v>19</v>
      </c>
      <c r="H11" s="42" t="s">
        <v>19</v>
      </c>
      <c r="I11" s="37" t="s">
        <v>19</v>
      </c>
      <c r="J11" s="37" t="s">
        <v>19</v>
      </c>
      <c r="K11" s="33" t="s">
        <v>12</v>
      </c>
      <c r="L11" s="25" t="s">
        <v>20</v>
      </c>
      <c r="M11" s="24" t="s">
        <v>19</v>
      </c>
      <c r="N11" s="24" t="s">
        <v>19</v>
      </c>
      <c r="O11" s="20" t="s">
        <v>19</v>
      </c>
      <c r="P11" s="20" t="s">
        <v>19</v>
      </c>
      <c r="Q11" s="20" t="s">
        <v>19</v>
      </c>
      <c r="R11" s="33" t="s">
        <v>12</v>
      </c>
      <c r="S11" s="24" t="s">
        <v>19</v>
      </c>
      <c r="T11" s="24" t="s">
        <v>19</v>
      </c>
      <c r="U11" s="34" t="s">
        <v>19</v>
      </c>
      <c r="V11" s="27" t="s">
        <v>23</v>
      </c>
      <c r="W11" s="38" t="s">
        <v>19</v>
      </c>
      <c r="X11" s="38" t="s">
        <v>19</v>
      </c>
      <c r="Y11" s="33" t="s">
        <v>12</v>
      </c>
      <c r="Z11" s="43" t="s">
        <v>19</v>
      </c>
      <c r="AA11" s="26" t="s">
        <v>21</v>
      </c>
      <c r="AB11" s="29" t="s">
        <v>25</v>
      </c>
      <c r="AC11" s="25" t="s">
        <v>43</v>
      </c>
      <c r="AD11" s="35" t="s">
        <v>19</v>
      </c>
      <c r="AE11" s="17"/>
      <c r="AF11" s="30">
        <v>28.0</v>
      </c>
      <c r="AG11" s="31">
        <v>1.5</v>
      </c>
      <c r="AH11" s="32">
        <v>4.5</v>
      </c>
      <c r="AI11" s="32"/>
      <c r="AJ11" s="1"/>
    </row>
    <row r="12">
      <c r="A12" s="19">
        <v>12.0</v>
      </c>
      <c r="B12" s="19" t="s">
        <v>44</v>
      </c>
      <c r="C12" s="20" t="s">
        <v>19</v>
      </c>
      <c r="D12" s="33" t="s">
        <v>12</v>
      </c>
      <c r="E12" s="38" t="s">
        <v>19</v>
      </c>
      <c r="F12" s="42" t="s">
        <v>19</v>
      </c>
      <c r="G12" s="24" t="s">
        <v>19</v>
      </c>
      <c r="H12" s="20" t="s">
        <v>19</v>
      </c>
      <c r="I12" s="42" t="s">
        <v>19</v>
      </c>
      <c r="J12" s="25" t="s">
        <v>39</v>
      </c>
      <c r="K12" s="33" t="s">
        <v>12</v>
      </c>
      <c r="L12" s="25" t="s">
        <v>20</v>
      </c>
      <c r="M12" s="42" t="s">
        <v>19</v>
      </c>
      <c r="N12" s="24" t="s">
        <v>19</v>
      </c>
      <c r="O12" s="25" t="s">
        <v>39</v>
      </c>
      <c r="P12" s="20" t="s">
        <v>19</v>
      </c>
      <c r="Q12" s="37" t="s">
        <v>19</v>
      </c>
      <c r="R12" s="33" t="s">
        <v>12</v>
      </c>
      <c r="S12" s="24" t="s">
        <v>19</v>
      </c>
      <c r="T12" s="36" t="s">
        <v>19</v>
      </c>
      <c r="U12" s="24" t="s">
        <v>19</v>
      </c>
      <c r="V12" s="24" t="s">
        <v>19</v>
      </c>
      <c r="W12" s="24" t="s">
        <v>19</v>
      </c>
      <c r="X12" s="24" t="s">
        <v>19</v>
      </c>
      <c r="Y12" s="33" t="s">
        <v>12</v>
      </c>
      <c r="Z12" s="24" t="s">
        <v>19</v>
      </c>
      <c r="AA12" s="42" t="s">
        <v>19</v>
      </c>
      <c r="AB12" s="29" t="s">
        <v>25</v>
      </c>
      <c r="AC12" s="37" t="s">
        <v>19</v>
      </c>
      <c r="AD12" s="39" t="s">
        <v>19</v>
      </c>
      <c r="AE12" s="17"/>
      <c r="AF12" s="30">
        <v>28.0</v>
      </c>
      <c r="AG12" s="46"/>
      <c r="AH12" s="32">
        <v>2.0</v>
      </c>
      <c r="AI12" s="32"/>
      <c r="AJ12" s="1"/>
    </row>
    <row r="13">
      <c r="A13" s="19">
        <v>13.0</v>
      </c>
      <c r="B13" s="19" t="s">
        <v>45</v>
      </c>
      <c r="C13" s="20" t="s">
        <v>19</v>
      </c>
      <c r="D13" s="33" t="s">
        <v>12</v>
      </c>
      <c r="E13" s="24" t="s">
        <v>19</v>
      </c>
      <c r="F13" s="23" t="s">
        <v>19</v>
      </c>
      <c r="G13" s="24" t="s">
        <v>19</v>
      </c>
      <c r="H13" s="42" t="s">
        <v>19</v>
      </c>
      <c r="I13" s="23" t="s">
        <v>19</v>
      </c>
      <c r="J13" s="26" t="s">
        <v>21</v>
      </c>
      <c r="K13" s="33" t="s">
        <v>12</v>
      </c>
      <c r="L13" s="20" t="s">
        <v>19</v>
      </c>
      <c r="M13" s="23" t="s">
        <v>19</v>
      </c>
      <c r="N13" s="24" t="s">
        <v>19</v>
      </c>
      <c r="O13" s="20" t="s">
        <v>19</v>
      </c>
      <c r="P13" s="20" t="s">
        <v>19</v>
      </c>
      <c r="Q13" s="23" t="s">
        <v>19</v>
      </c>
      <c r="R13" s="33" t="s">
        <v>12</v>
      </c>
      <c r="S13" s="24" t="s">
        <v>19</v>
      </c>
      <c r="T13" s="24" t="s">
        <v>19</v>
      </c>
      <c r="U13" s="43" t="s">
        <v>19</v>
      </c>
      <c r="V13" s="24" t="s">
        <v>19</v>
      </c>
      <c r="W13" s="24" t="s">
        <v>19</v>
      </c>
      <c r="X13" s="26" t="s">
        <v>21</v>
      </c>
      <c r="Y13" s="33" t="s">
        <v>12</v>
      </c>
      <c r="Z13" s="24" t="s">
        <v>19</v>
      </c>
      <c r="AA13" s="36" t="s">
        <v>19</v>
      </c>
      <c r="AB13" s="29" t="s">
        <v>25</v>
      </c>
      <c r="AC13" s="23" t="s">
        <v>19</v>
      </c>
      <c r="AD13" s="24" t="s">
        <v>19</v>
      </c>
      <c r="AE13" s="44"/>
      <c r="AF13" s="45">
        <v>28.0</v>
      </c>
      <c r="AG13" s="31">
        <v>2.0</v>
      </c>
      <c r="AH13" s="32">
        <v>7.0</v>
      </c>
      <c r="AI13" s="32"/>
      <c r="AJ13" s="1"/>
    </row>
    <row r="14">
      <c r="A14" s="19">
        <v>15.0</v>
      </c>
      <c r="B14" s="19" t="s">
        <v>46</v>
      </c>
      <c r="C14" s="47" t="s">
        <v>47</v>
      </c>
      <c r="D14" s="47" t="s">
        <v>47</v>
      </c>
      <c r="E14" s="47" t="s">
        <v>47</v>
      </c>
      <c r="F14" s="47" t="s">
        <v>47</v>
      </c>
      <c r="G14" s="47" t="s">
        <v>47</v>
      </c>
      <c r="H14" s="47" t="s">
        <v>47</v>
      </c>
      <c r="I14" s="47" t="s">
        <v>47</v>
      </c>
      <c r="J14" s="47" t="s">
        <v>47</v>
      </c>
      <c r="K14" s="47" t="s">
        <v>47</v>
      </c>
      <c r="L14" s="47" t="s">
        <v>47</v>
      </c>
      <c r="M14" s="47" t="s">
        <v>47</v>
      </c>
      <c r="N14" s="47" t="s">
        <v>47</v>
      </c>
      <c r="O14" s="47" t="s">
        <v>47</v>
      </c>
      <c r="P14" s="47" t="s">
        <v>47</v>
      </c>
      <c r="Q14" s="47" t="s">
        <v>47</v>
      </c>
      <c r="R14" s="47" t="s">
        <v>47</v>
      </c>
      <c r="S14" s="47" t="s">
        <v>47</v>
      </c>
      <c r="T14" s="47" t="s">
        <v>47</v>
      </c>
      <c r="U14" s="47" t="s">
        <v>47</v>
      </c>
      <c r="V14" s="47" t="s">
        <v>47</v>
      </c>
      <c r="W14" s="47" t="s">
        <v>47</v>
      </c>
      <c r="X14" s="47" t="s">
        <v>47</v>
      </c>
      <c r="Y14" s="47" t="s">
        <v>47</v>
      </c>
      <c r="Z14" s="47" t="s">
        <v>47</v>
      </c>
      <c r="AA14" s="47" t="s">
        <v>47</v>
      </c>
      <c r="AB14" s="47" t="s">
        <v>47</v>
      </c>
      <c r="AC14" s="47" t="s">
        <v>47</v>
      </c>
      <c r="AD14" s="47" t="s">
        <v>47</v>
      </c>
      <c r="AE14" s="47" t="s">
        <v>47</v>
      </c>
      <c r="AF14" s="48">
        <v>28.0</v>
      </c>
      <c r="AG14" s="1"/>
      <c r="AH14" s="32">
        <v>4.0</v>
      </c>
      <c r="AI14" s="32"/>
      <c r="AJ14" s="1"/>
    </row>
    <row r="15">
      <c r="A15" s="19">
        <v>16.0</v>
      </c>
      <c r="B15" s="19" t="s">
        <v>48</v>
      </c>
      <c r="C15" s="20" t="s">
        <v>19</v>
      </c>
      <c r="D15" s="33" t="s">
        <v>12</v>
      </c>
      <c r="E15" s="43" t="s">
        <v>19</v>
      </c>
      <c r="F15" s="43" t="s">
        <v>19</v>
      </c>
      <c r="G15" s="43" t="s">
        <v>19</v>
      </c>
      <c r="H15" s="43" t="s">
        <v>19</v>
      </c>
      <c r="I15" s="43" t="s">
        <v>19</v>
      </c>
      <c r="J15" s="43" t="s">
        <v>19</v>
      </c>
      <c r="K15" s="33" t="s">
        <v>12</v>
      </c>
      <c r="L15" s="26" t="s">
        <v>21</v>
      </c>
      <c r="M15" s="43" t="s">
        <v>19</v>
      </c>
      <c r="N15" s="43" t="s">
        <v>19</v>
      </c>
      <c r="O15" s="39" t="s">
        <v>19</v>
      </c>
      <c r="P15" s="43" t="s">
        <v>19</v>
      </c>
      <c r="Q15" s="43" t="s">
        <v>19</v>
      </c>
      <c r="R15" s="33" t="s">
        <v>12</v>
      </c>
      <c r="S15" s="43" t="s">
        <v>19</v>
      </c>
      <c r="T15" s="43" t="s">
        <v>19</v>
      </c>
      <c r="U15" s="43" t="s">
        <v>19</v>
      </c>
      <c r="V15" s="43" t="s">
        <v>19</v>
      </c>
      <c r="W15" s="43" t="s">
        <v>19</v>
      </c>
      <c r="X15" s="43" t="s">
        <v>19</v>
      </c>
      <c r="Y15" s="33" t="s">
        <v>12</v>
      </c>
      <c r="Z15" s="24" t="s">
        <v>19</v>
      </c>
      <c r="AA15" s="23" t="s">
        <v>19</v>
      </c>
      <c r="AB15" s="29" t="s">
        <v>25</v>
      </c>
      <c r="AC15" s="36" t="s">
        <v>19</v>
      </c>
      <c r="AD15" s="49" t="s">
        <v>23</v>
      </c>
      <c r="AE15" s="17"/>
      <c r="AF15" s="30">
        <v>28.0</v>
      </c>
      <c r="AG15" s="32">
        <v>1.5</v>
      </c>
      <c r="AH15" s="32">
        <v>2.5</v>
      </c>
      <c r="AI15" s="32"/>
      <c r="AJ15" s="1"/>
    </row>
    <row r="16">
      <c r="A16" s="1"/>
      <c r="B16" s="32" t="s">
        <v>49</v>
      </c>
      <c r="C16" s="47" t="s">
        <v>47</v>
      </c>
      <c r="D16" s="33" t="s">
        <v>12</v>
      </c>
      <c r="E16" s="25" t="s">
        <v>37</v>
      </c>
      <c r="F16" s="25" t="s">
        <v>37</v>
      </c>
      <c r="G16" s="43" t="s">
        <v>19</v>
      </c>
      <c r="H16" s="43" t="s">
        <v>19</v>
      </c>
      <c r="I16" s="25" t="s">
        <v>50</v>
      </c>
      <c r="J16" s="43" t="s">
        <v>19</v>
      </c>
      <c r="K16" s="33" t="s">
        <v>12</v>
      </c>
      <c r="L16" s="43" t="s">
        <v>19</v>
      </c>
      <c r="M16" s="43" t="s">
        <v>19</v>
      </c>
      <c r="N16" s="43" t="s">
        <v>19</v>
      </c>
      <c r="O16" s="43" t="s">
        <v>19</v>
      </c>
      <c r="P16" s="43" t="s">
        <v>19</v>
      </c>
      <c r="Q16" s="43" t="s">
        <v>19</v>
      </c>
      <c r="R16" s="33" t="s">
        <v>12</v>
      </c>
      <c r="S16" s="26" t="s">
        <v>21</v>
      </c>
      <c r="T16" s="26" t="s">
        <v>21</v>
      </c>
      <c r="U16" s="40" t="s">
        <v>21</v>
      </c>
      <c r="V16" s="43" t="s">
        <v>19</v>
      </c>
      <c r="W16" s="43" t="s">
        <v>19</v>
      </c>
      <c r="X16" s="50"/>
      <c r="Y16" s="33" t="s">
        <v>12</v>
      </c>
      <c r="Z16" s="51"/>
      <c r="AA16" s="18"/>
      <c r="AB16" s="29" t="s">
        <v>25</v>
      </c>
      <c r="AC16" s="18"/>
      <c r="AD16" s="51"/>
      <c r="AE16" s="17"/>
      <c r="AF16" s="48">
        <v>17.0</v>
      </c>
      <c r="AG16" s="1"/>
      <c r="AH16" s="1"/>
      <c r="AI16" s="1"/>
      <c r="AJ16" s="1"/>
    </row>
    <row r="17">
      <c r="A17" s="52"/>
      <c r="B17" s="53" t="s">
        <v>51</v>
      </c>
      <c r="C17" s="47" t="s">
        <v>47</v>
      </c>
      <c r="D17" s="47" t="s">
        <v>47</v>
      </c>
      <c r="E17" s="47" t="s">
        <v>47</v>
      </c>
      <c r="F17" s="47" t="s">
        <v>47</v>
      </c>
      <c r="G17" s="47" t="s">
        <v>47</v>
      </c>
      <c r="H17" s="47" t="s">
        <v>47</v>
      </c>
      <c r="I17" s="47" t="s">
        <v>47</v>
      </c>
      <c r="J17" s="47" t="s">
        <v>47</v>
      </c>
      <c r="K17" s="47" t="s">
        <v>47</v>
      </c>
      <c r="L17" s="47" t="s">
        <v>47</v>
      </c>
      <c r="M17" s="47" t="s">
        <v>47</v>
      </c>
      <c r="N17" s="47" t="s">
        <v>47</v>
      </c>
      <c r="O17" s="47" t="s">
        <v>47</v>
      </c>
      <c r="P17" s="47" t="s">
        <v>47</v>
      </c>
      <c r="Q17" s="47" t="s">
        <v>47</v>
      </c>
      <c r="R17" s="47" t="s">
        <v>47</v>
      </c>
      <c r="S17" s="47" t="s">
        <v>47</v>
      </c>
      <c r="T17" s="47" t="s">
        <v>47</v>
      </c>
      <c r="U17" s="47" t="s">
        <v>47</v>
      </c>
      <c r="V17" s="47" t="s">
        <v>47</v>
      </c>
      <c r="W17" s="47" t="s">
        <v>47</v>
      </c>
      <c r="X17" s="47" t="s">
        <v>47</v>
      </c>
      <c r="Y17" s="47" t="s">
        <v>47</v>
      </c>
      <c r="Z17" s="47" t="s">
        <v>47</v>
      </c>
      <c r="AA17" s="47" t="s">
        <v>47</v>
      </c>
      <c r="AB17" s="47" t="s">
        <v>47</v>
      </c>
      <c r="AC17" s="47" t="s">
        <v>47</v>
      </c>
      <c r="AD17" s="47" t="s">
        <v>47</v>
      </c>
      <c r="AE17" s="17"/>
      <c r="AF17" s="18"/>
      <c r="AG17" s="1"/>
      <c r="AH17" s="32"/>
      <c r="AI17" s="32"/>
      <c r="AJ17" s="1"/>
    </row>
    <row r="18">
      <c r="A18" s="52">
        <v>17.0</v>
      </c>
      <c r="B18" s="54" t="s">
        <v>52</v>
      </c>
      <c r="C18" s="51"/>
      <c r="D18" s="33" t="s">
        <v>12</v>
      </c>
      <c r="E18" s="50"/>
      <c r="F18" s="50"/>
      <c r="G18" s="50"/>
      <c r="H18" s="50"/>
      <c r="I18" s="50"/>
      <c r="J18" s="50"/>
      <c r="K18" s="33" t="s">
        <v>12</v>
      </c>
      <c r="L18" s="50"/>
      <c r="M18" s="50"/>
      <c r="N18" s="50"/>
      <c r="O18" s="50"/>
      <c r="P18" s="50"/>
      <c r="Q18" s="50"/>
      <c r="R18" s="33" t="s">
        <v>12</v>
      </c>
      <c r="S18" s="50"/>
      <c r="T18" s="50"/>
      <c r="U18" s="50"/>
      <c r="V18" s="50"/>
      <c r="W18" s="50"/>
      <c r="X18" s="50"/>
      <c r="Y18" s="33" t="s">
        <v>12</v>
      </c>
      <c r="Z18" s="51"/>
      <c r="AA18" s="55"/>
      <c r="AB18" s="29" t="s">
        <v>25</v>
      </c>
      <c r="AC18" s="18"/>
      <c r="AD18" s="18"/>
      <c r="AE18" s="17"/>
      <c r="AF18" s="18"/>
      <c r="AG18" s="1"/>
      <c r="AH18" s="32">
        <v>4.0</v>
      </c>
      <c r="AI18" s="32"/>
      <c r="AJ18" s="1"/>
    </row>
    <row r="19">
      <c r="A19" s="56"/>
      <c r="B19" s="57" t="s">
        <v>53</v>
      </c>
      <c r="C19" s="51"/>
      <c r="D19" s="33" t="s">
        <v>12</v>
      </c>
      <c r="E19" s="51"/>
      <c r="F19" s="48" t="s">
        <v>19</v>
      </c>
      <c r="G19" s="51"/>
      <c r="H19" s="18"/>
      <c r="I19" s="18"/>
      <c r="J19" s="51"/>
      <c r="K19" s="33" t="s">
        <v>12</v>
      </c>
      <c r="L19" s="51"/>
      <c r="M19" s="51"/>
      <c r="N19" s="51"/>
      <c r="O19" s="18"/>
      <c r="P19" s="51"/>
      <c r="Q19" s="48" t="s">
        <v>19</v>
      </c>
      <c r="R19" s="33" t="s">
        <v>12</v>
      </c>
      <c r="S19" s="51"/>
      <c r="T19" s="51"/>
      <c r="U19" s="51"/>
      <c r="V19" s="51"/>
      <c r="W19" s="51"/>
      <c r="X19" s="51"/>
      <c r="Y19" s="33" t="s">
        <v>12</v>
      </c>
      <c r="Z19" s="51"/>
      <c r="AA19" s="18"/>
      <c r="AB19" s="29" t="s">
        <v>25</v>
      </c>
      <c r="AC19" s="58"/>
      <c r="AD19" s="59"/>
      <c r="AE19" s="51"/>
      <c r="AF19" s="60"/>
      <c r="AG19" s="56"/>
      <c r="AH19" s="56"/>
      <c r="AI19" s="56"/>
      <c r="AJ19" s="56"/>
    </row>
    <row r="20">
      <c r="A20" s="61"/>
      <c r="B20" s="62" t="s">
        <v>54</v>
      </c>
      <c r="C20" s="47" t="s">
        <v>47</v>
      </c>
      <c r="D20" s="47" t="s">
        <v>47</v>
      </c>
      <c r="E20" s="47" t="s">
        <v>47</v>
      </c>
      <c r="F20" s="47" t="s">
        <v>47</v>
      </c>
      <c r="G20" s="47" t="s">
        <v>47</v>
      </c>
      <c r="H20" s="47" t="s">
        <v>47</v>
      </c>
      <c r="I20" s="47" t="s">
        <v>47</v>
      </c>
      <c r="J20" s="47" t="s">
        <v>47</v>
      </c>
      <c r="K20" s="47" t="s">
        <v>47</v>
      </c>
      <c r="L20" s="47" t="s">
        <v>47</v>
      </c>
      <c r="M20" s="47" t="s">
        <v>47</v>
      </c>
      <c r="N20" s="47" t="s">
        <v>47</v>
      </c>
      <c r="O20" s="47" t="s">
        <v>47</v>
      </c>
      <c r="P20" s="47" t="s">
        <v>47</v>
      </c>
      <c r="Q20" s="47" t="s">
        <v>47</v>
      </c>
      <c r="R20" s="47" t="s">
        <v>47</v>
      </c>
      <c r="S20" s="47" t="s">
        <v>47</v>
      </c>
      <c r="T20" s="47" t="s">
        <v>47</v>
      </c>
      <c r="U20" s="47" t="s">
        <v>47</v>
      </c>
      <c r="V20" s="61"/>
      <c r="W20" s="62" t="s">
        <v>19</v>
      </c>
      <c r="X20" s="62" t="s">
        <v>19</v>
      </c>
      <c r="Y20" s="33" t="s">
        <v>12</v>
      </c>
      <c r="Z20" s="26" t="s">
        <v>21</v>
      </c>
      <c r="AA20" s="62" t="s">
        <v>19</v>
      </c>
      <c r="AB20" s="29" t="s">
        <v>25</v>
      </c>
      <c r="AC20" s="62" t="s">
        <v>19</v>
      </c>
      <c r="AD20" s="39" t="s">
        <v>19</v>
      </c>
      <c r="AE20" s="61"/>
      <c r="AF20" s="62">
        <v>7.0</v>
      </c>
      <c r="AG20" s="61"/>
      <c r="AH20" s="61"/>
      <c r="AI20" s="61"/>
      <c r="AJ20" s="61"/>
    </row>
    <row r="21">
      <c r="A21" s="61"/>
      <c r="B21" s="62" t="s">
        <v>55</v>
      </c>
      <c r="C21" s="47" t="s">
        <v>47</v>
      </c>
      <c r="D21" s="47" t="s">
        <v>47</v>
      </c>
      <c r="E21" s="47" t="s">
        <v>47</v>
      </c>
      <c r="F21" s="47" t="s">
        <v>47</v>
      </c>
      <c r="G21" s="47" t="s">
        <v>47</v>
      </c>
      <c r="H21" s="47" t="s">
        <v>47</v>
      </c>
      <c r="I21" s="47" t="s">
        <v>47</v>
      </c>
      <c r="J21" s="47" t="s">
        <v>47</v>
      </c>
      <c r="K21" s="47" t="s">
        <v>47</v>
      </c>
      <c r="L21" s="47" t="s">
        <v>47</v>
      </c>
      <c r="M21" s="47" t="s">
        <v>47</v>
      </c>
      <c r="N21" s="47" t="s">
        <v>47</v>
      </c>
      <c r="O21" s="47" t="s">
        <v>47</v>
      </c>
      <c r="P21" s="47" t="s">
        <v>47</v>
      </c>
      <c r="Q21" s="47" t="s">
        <v>47</v>
      </c>
      <c r="R21" s="47" t="s">
        <v>47</v>
      </c>
      <c r="S21" s="47" t="s">
        <v>47</v>
      </c>
      <c r="T21" s="47" t="s">
        <v>47</v>
      </c>
      <c r="U21" s="47" t="s">
        <v>47</v>
      </c>
      <c r="V21" s="62" t="s">
        <v>19</v>
      </c>
      <c r="W21" s="62" t="s">
        <v>19</v>
      </c>
      <c r="X21" s="62" t="s">
        <v>19</v>
      </c>
      <c r="Y21" s="33" t="s">
        <v>12</v>
      </c>
      <c r="Z21" s="62" t="s">
        <v>19</v>
      </c>
      <c r="AA21" s="62" t="s">
        <v>19</v>
      </c>
      <c r="AB21" s="29" t="s">
        <v>25</v>
      </c>
      <c r="AC21" s="62" t="s">
        <v>19</v>
      </c>
      <c r="AD21" s="62" t="s">
        <v>19</v>
      </c>
      <c r="AE21" s="61"/>
      <c r="AF21" s="62">
        <v>9.0</v>
      </c>
      <c r="AG21" s="61"/>
      <c r="AH21" s="61"/>
      <c r="AI21" s="61"/>
      <c r="AJ21" s="61"/>
    </row>
    <row r="22">
      <c r="A22" s="61"/>
      <c r="B22" s="62" t="s">
        <v>56</v>
      </c>
      <c r="C22" s="47" t="s">
        <v>47</v>
      </c>
      <c r="D22" s="47" t="s">
        <v>47</v>
      </c>
      <c r="E22" s="47" t="s">
        <v>47</v>
      </c>
      <c r="F22" s="47" t="s">
        <v>47</v>
      </c>
      <c r="G22" s="47" t="s">
        <v>47</v>
      </c>
      <c r="H22" s="47" t="s">
        <v>47</v>
      </c>
      <c r="I22" s="47" t="s">
        <v>47</v>
      </c>
      <c r="J22" s="47" t="s">
        <v>47</v>
      </c>
      <c r="K22" s="47" t="s">
        <v>47</v>
      </c>
      <c r="L22" s="47" t="s">
        <v>47</v>
      </c>
      <c r="M22" s="47" t="s">
        <v>47</v>
      </c>
      <c r="N22" s="47" t="s">
        <v>47</v>
      </c>
      <c r="O22" s="47" t="s">
        <v>47</v>
      </c>
      <c r="P22" s="47" t="s">
        <v>47</v>
      </c>
      <c r="Q22" s="47" t="s">
        <v>47</v>
      </c>
      <c r="R22" s="47" t="s">
        <v>47</v>
      </c>
      <c r="S22" s="47" t="s">
        <v>47</v>
      </c>
      <c r="T22" s="47" t="s">
        <v>47</v>
      </c>
      <c r="U22" s="47" t="s">
        <v>47</v>
      </c>
      <c r="V22" s="47" t="s">
        <v>47</v>
      </c>
      <c r="W22" s="47" t="s">
        <v>47</v>
      </c>
      <c r="X22" s="47" t="s">
        <v>47</v>
      </c>
      <c r="Y22" s="33" t="s">
        <v>12</v>
      </c>
      <c r="Z22" s="62" t="s">
        <v>19</v>
      </c>
      <c r="AA22" s="62" t="s">
        <v>19</v>
      </c>
      <c r="AB22" s="29" t="s">
        <v>25</v>
      </c>
      <c r="AC22" s="62" t="s">
        <v>19</v>
      </c>
      <c r="AD22" s="62" t="s">
        <v>19</v>
      </c>
      <c r="AE22" s="61"/>
      <c r="AF22" s="62">
        <v>5.0</v>
      </c>
      <c r="AG22" s="61"/>
      <c r="AH22" s="61"/>
      <c r="AI22" s="61"/>
      <c r="AJ22" s="61"/>
    </row>
    <row r="23">
      <c r="A23" s="61"/>
      <c r="B23" s="62" t="s">
        <v>51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33" t="s">
        <v>12</v>
      </c>
      <c r="Z23" s="62" t="s">
        <v>36</v>
      </c>
      <c r="AA23" s="62" t="s">
        <v>36</v>
      </c>
      <c r="AB23" s="29" t="s">
        <v>25</v>
      </c>
      <c r="AC23" s="62" t="s">
        <v>19</v>
      </c>
      <c r="AD23" s="62" t="s">
        <v>19</v>
      </c>
      <c r="AE23" s="61"/>
      <c r="AF23" s="62">
        <v>5.0</v>
      </c>
      <c r="AG23" s="61"/>
      <c r="AH23" s="61"/>
      <c r="AI23" s="61"/>
      <c r="AJ23" s="61"/>
    </row>
    <row r="24">
      <c r="A24" s="61"/>
      <c r="B24" s="62" t="s">
        <v>57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</row>
    <row r="29">
      <c r="B29" s="27" t="s">
        <v>58</v>
      </c>
      <c r="C29" s="63" t="s">
        <v>59</v>
      </c>
      <c r="D29" s="64"/>
      <c r="E29" s="64"/>
      <c r="F29" s="65"/>
    </row>
    <row r="30">
      <c r="B30" s="26" t="s">
        <v>21</v>
      </c>
      <c r="C30" s="63" t="s">
        <v>60</v>
      </c>
      <c r="D30" s="64"/>
      <c r="E30" s="64"/>
      <c r="F30" s="65"/>
    </row>
    <row r="31">
      <c r="B31" s="66"/>
      <c r="C31" s="67" t="s">
        <v>61</v>
      </c>
      <c r="D31" s="64"/>
      <c r="E31" s="64"/>
      <c r="F31" s="65"/>
    </row>
    <row r="32">
      <c r="B32" s="29" t="s">
        <v>25</v>
      </c>
      <c r="C32" s="67" t="s">
        <v>62</v>
      </c>
      <c r="D32" s="64"/>
      <c r="E32" s="64"/>
      <c r="F32" s="65"/>
    </row>
    <row r="33">
      <c r="B33" s="27" t="s">
        <v>23</v>
      </c>
      <c r="C33" s="67" t="s">
        <v>63</v>
      </c>
      <c r="D33" s="64"/>
      <c r="E33" s="64"/>
      <c r="F33" s="65"/>
    </row>
    <row r="34">
      <c r="B34" s="28" t="s">
        <v>24</v>
      </c>
      <c r="C34" s="67" t="s">
        <v>64</v>
      </c>
      <c r="D34" s="64"/>
      <c r="E34" s="64"/>
      <c r="F34" s="65"/>
    </row>
    <row r="35">
      <c r="B35" s="47" t="s">
        <v>47</v>
      </c>
      <c r="C35" s="67" t="s">
        <v>65</v>
      </c>
      <c r="D35" s="64"/>
      <c r="E35" s="64"/>
      <c r="F35" s="65"/>
    </row>
    <row r="36">
      <c r="B36" s="68" t="s">
        <v>66</v>
      </c>
      <c r="C36" s="67" t="s">
        <v>67</v>
      </c>
      <c r="D36" s="64"/>
      <c r="E36" s="64"/>
      <c r="F36" s="65"/>
    </row>
    <row r="37">
      <c r="B37" s="39" t="s">
        <v>19</v>
      </c>
      <c r="C37" s="67" t="s">
        <v>68</v>
      </c>
      <c r="D37" s="64"/>
      <c r="E37" s="64"/>
      <c r="F37" s="65"/>
    </row>
    <row r="38">
      <c r="B38" s="69"/>
      <c r="C38" s="67" t="s">
        <v>69</v>
      </c>
      <c r="D38" s="64"/>
      <c r="E38" s="64"/>
      <c r="F38" s="65"/>
    </row>
    <row r="39">
      <c r="B39" s="70" t="s">
        <v>70</v>
      </c>
      <c r="C39" s="67" t="s">
        <v>71</v>
      </c>
      <c r="D39" s="64"/>
      <c r="E39" s="64"/>
      <c r="F39" s="65"/>
    </row>
  </sheetData>
  <mergeCells count="13">
    <mergeCell ref="C34:F34"/>
    <mergeCell ref="C35:F35"/>
    <mergeCell ref="C36:F36"/>
    <mergeCell ref="C37:F37"/>
    <mergeCell ref="C38:F38"/>
    <mergeCell ref="C39:F39"/>
    <mergeCell ref="C1:F1"/>
    <mergeCell ref="G1:Y1"/>
    <mergeCell ref="C29:F29"/>
    <mergeCell ref="C30:F30"/>
    <mergeCell ref="C31:F31"/>
    <mergeCell ref="C32:F32"/>
    <mergeCell ref="C33:F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6.13"/>
    <col customWidth="1" min="12" max="12" width="8.0"/>
    <col customWidth="1" min="13" max="13" width="9.88"/>
    <col customWidth="1" min="14" max="14" width="10.38"/>
    <col customWidth="1" min="17" max="19" width="8.75"/>
  </cols>
  <sheetData>
    <row r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71" t="s">
        <v>19</v>
      </c>
      <c r="B2" s="72">
        <v>28.0</v>
      </c>
      <c r="C2" s="9"/>
      <c r="D2" s="9"/>
      <c r="E2" s="9"/>
      <c r="F2" s="9"/>
      <c r="G2" s="9"/>
      <c r="H2" s="9"/>
      <c r="I2" s="9"/>
      <c r="J2" s="9"/>
      <c r="K2" s="73">
        <v>1600.0</v>
      </c>
      <c r="L2" s="73">
        <v>200.0</v>
      </c>
      <c r="M2" s="9"/>
      <c r="N2" s="9"/>
      <c r="O2" s="9"/>
      <c r="P2" s="9"/>
      <c r="Q2" s="74">
        <v>15000.0</v>
      </c>
      <c r="R2" s="75">
        <v>0.0075</v>
      </c>
      <c r="S2" s="9"/>
      <c r="T2" s="9"/>
      <c r="U2" s="9"/>
      <c r="V2" s="9"/>
      <c r="W2" s="9"/>
      <c r="X2" s="9"/>
      <c r="Y2" s="9"/>
      <c r="Z2" s="9"/>
    </row>
    <row r="3">
      <c r="A3" s="76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8"/>
      <c r="U3" s="9"/>
      <c r="V3" s="9"/>
      <c r="W3" s="9"/>
      <c r="X3" s="9"/>
      <c r="Y3" s="9"/>
      <c r="Z3" s="9"/>
    </row>
    <row r="4">
      <c r="A4" s="78" t="s">
        <v>72</v>
      </c>
      <c r="B4" s="64"/>
      <c r="C4" s="64"/>
      <c r="D4" s="65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9"/>
      <c r="V4" s="9"/>
      <c r="W4" s="9"/>
      <c r="X4" s="9"/>
      <c r="Y4" s="9"/>
      <c r="Z4" s="9"/>
    </row>
    <row r="5">
      <c r="A5" s="80" t="s">
        <v>73</v>
      </c>
      <c r="B5" s="81" t="s">
        <v>74</v>
      </c>
      <c r="C5" s="80" t="s">
        <v>75</v>
      </c>
      <c r="D5" s="80" t="s">
        <v>76</v>
      </c>
      <c r="E5" s="80" t="s">
        <v>77</v>
      </c>
      <c r="F5" s="80" t="s">
        <v>78</v>
      </c>
      <c r="G5" s="80" t="s">
        <v>79</v>
      </c>
      <c r="H5" s="80" t="s">
        <v>80</v>
      </c>
      <c r="I5" s="80" t="s">
        <v>81</v>
      </c>
      <c r="J5" s="80" t="s">
        <v>82</v>
      </c>
      <c r="K5" s="80" t="s">
        <v>83</v>
      </c>
      <c r="L5" s="80" t="s">
        <v>84</v>
      </c>
      <c r="M5" s="80" t="s">
        <v>85</v>
      </c>
      <c r="N5" s="80" t="s">
        <v>86</v>
      </c>
      <c r="O5" s="80" t="s">
        <v>87</v>
      </c>
      <c r="P5" s="80" t="s">
        <v>88</v>
      </c>
      <c r="Q5" s="80" t="s">
        <v>89</v>
      </c>
      <c r="R5" s="80" t="s">
        <v>90</v>
      </c>
      <c r="S5" s="80" t="s">
        <v>91</v>
      </c>
      <c r="T5" s="80" t="s">
        <v>92</v>
      </c>
      <c r="U5" s="9"/>
      <c r="V5" s="9"/>
      <c r="W5" s="9"/>
      <c r="X5" s="9"/>
      <c r="Y5" s="9"/>
      <c r="Z5" s="9"/>
    </row>
    <row r="6">
      <c r="A6" s="82">
        <v>1.0</v>
      </c>
      <c r="B6" s="83">
        <v>112.0</v>
      </c>
      <c r="C6" s="84" t="s">
        <v>33</v>
      </c>
      <c r="D6" s="85" t="s">
        <v>93</v>
      </c>
      <c r="E6" s="85" t="s">
        <v>94</v>
      </c>
      <c r="F6" s="86">
        <v>28.0</v>
      </c>
      <c r="G6" s="87">
        <v>27000.0</v>
      </c>
      <c r="H6" s="88">
        <f t="shared" ref="H6:H24" si="1">+ROUND(G6/$B$2*F6,0)</f>
        <v>27000</v>
      </c>
      <c r="I6" s="88">
        <f t="shared" ref="I6:I24" si="2">+ROUND(H6*0.5,0)</f>
        <v>13500</v>
      </c>
      <c r="J6" s="88">
        <f t="shared" ref="J6:J24" si="3">+ROUND(I6*0.4,0)</f>
        <v>5400</v>
      </c>
      <c r="K6" s="88">
        <f t="shared" ref="K6:K24" si="4">+ROUND($K$2/$B$2*F6,0)</f>
        <v>1600</v>
      </c>
      <c r="L6" s="89"/>
      <c r="M6" s="88">
        <f t="shared" ref="M6:M24" si="5">+ROUND(H6-SUM(I6:L6),0)</f>
        <v>6500</v>
      </c>
      <c r="N6" s="89"/>
      <c r="O6" s="90">
        <f t="shared" ref="O6:O24" si="6">+SUM(I6:N6)</f>
        <v>27000</v>
      </c>
      <c r="P6" s="88">
        <f t="shared" ref="P6:P24" si="7">+ROUND(IF(O6&lt;15000,0,IF(O6&lt;=20000,150,IF(O6&gt;20000,200,0))),0)</f>
        <v>200</v>
      </c>
      <c r="Q6" s="88">
        <v>0.0</v>
      </c>
      <c r="R6" s="88">
        <f>+ROUND(IF(G6&gt;21000,0,IF(G6&lt;=21000,O6*$R$2,)),0)</f>
        <v>0</v>
      </c>
      <c r="S6" s="88" t="s">
        <v>95</v>
      </c>
      <c r="T6" s="88">
        <f t="shared" ref="T6:T24" si="8">+ROUND(O6-SUM(P6:S6),0)</f>
        <v>26800</v>
      </c>
      <c r="U6" s="9"/>
      <c r="V6" s="9"/>
      <c r="W6" s="9"/>
      <c r="X6" s="9"/>
      <c r="Y6" s="9"/>
      <c r="Z6" s="9"/>
    </row>
    <row r="7">
      <c r="A7" s="82">
        <v>2.0</v>
      </c>
      <c r="B7" s="83">
        <v>113.0</v>
      </c>
      <c r="C7" s="84" t="s">
        <v>35</v>
      </c>
      <c r="D7" s="84" t="s">
        <v>96</v>
      </c>
      <c r="E7" s="85" t="s">
        <v>97</v>
      </c>
      <c r="F7" s="86">
        <v>28.0</v>
      </c>
      <c r="G7" s="91">
        <v>25000.0</v>
      </c>
      <c r="H7" s="88">
        <f t="shared" si="1"/>
        <v>25000</v>
      </c>
      <c r="I7" s="88">
        <f t="shared" si="2"/>
        <v>12500</v>
      </c>
      <c r="J7" s="88">
        <f t="shared" si="3"/>
        <v>5000</v>
      </c>
      <c r="K7" s="88">
        <f t="shared" si="4"/>
        <v>1600</v>
      </c>
      <c r="L7" s="92"/>
      <c r="M7" s="88">
        <f t="shared" si="5"/>
        <v>5900</v>
      </c>
      <c r="N7" s="92"/>
      <c r="O7" s="90">
        <f t="shared" si="6"/>
        <v>25000</v>
      </c>
      <c r="P7" s="88">
        <f t="shared" si="7"/>
        <v>200</v>
      </c>
      <c r="Q7" s="88">
        <v>0.0</v>
      </c>
      <c r="R7" s="88">
        <v>0.0</v>
      </c>
      <c r="S7" s="88" t="s">
        <v>95</v>
      </c>
      <c r="T7" s="88">
        <f t="shared" si="8"/>
        <v>24800</v>
      </c>
      <c r="U7" s="9"/>
      <c r="V7" s="9"/>
      <c r="W7" s="9"/>
      <c r="X7" s="9"/>
      <c r="Y7" s="9"/>
      <c r="Z7" s="9"/>
    </row>
    <row r="8">
      <c r="A8" s="82">
        <v>3.0</v>
      </c>
      <c r="B8" s="83">
        <v>114.0</v>
      </c>
      <c r="C8" s="85" t="s">
        <v>44</v>
      </c>
      <c r="D8" s="84" t="s">
        <v>98</v>
      </c>
      <c r="E8" s="85" t="s">
        <v>99</v>
      </c>
      <c r="F8" s="93">
        <v>28.0</v>
      </c>
      <c r="G8" s="91">
        <v>20000.0</v>
      </c>
      <c r="H8" s="90">
        <f t="shared" si="1"/>
        <v>20000</v>
      </c>
      <c r="I8" s="90">
        <f t="shared" si="2"/>
        <v>10000</v>
      </c>
      <c r="J8" s="90">
        <f t="shared" si="3"/>
        <v>4000</v>
      </c>
      <c r="K8" s="90">
        <f t="shared" si="4"/>
        <v>1600</v>
      </c>
      <c r="L8" s="92"/>
      <c r="M8" s="90">
        <f t="shared" si="5"/>
        <v>4400</v>
      </c>
      <c r="N8" s="92"/>
      <c r="O8" s="90">
        <f t="shared" si="6"/>
        <v>20000</v>
      </c>
      <c r="P8" s="94">
        <f t="shared" si="7"/>
        <v>150</v>
      </c>
      <c r="Q8" s="88">
        <v>0.0</v>
      </c>
      <c r="R8" s="88">
        <v>0.0</v>
      </c>
      <c r="S8" s="88" t="s">
        <v>95</v>
      </c>
      <c r="T8" s="88">
        <f t="shared" si="8"/>
        <v>19850</v>
      </c>
      <c r="U8" s="9"/>
      <c r="V8" s="9"/>
      <c r="W8" s="9"/>
      <c r="X8" s="9"/>
      <c r="Y8" s="9"/>
      <c r="Z8" s="9"/>
    </row>
    <row r="9">
      <c r="A9" s="82">
        <v>4.0</v>
      </c>
      <c r="B9" s="83">
        <v>115.0</v>
      </c>
      <c r="C9" s="84" t="s">
        <v>34</v>
      </c>
      <c r="D9" s="85" t="s">
        <v>100</v>
      </c>
      <c r="E9" s="85" t="s">
        <v>101</v>
      </c>
      <c r="F9" s="86">
        <v>28.0</v>
      </c>
      <c r="G9" s="87">
        <v>21000.0</v>
      </c>
      <c r="H9" s="88">
        <f t="shared" si="1"/>
        <v>21000</v>
      </c>
      <c r="I9" s="88">
        <f t="shared" si="2"/>
        <v>10500</v>
      </c>
      <c r="J9" s="88">
        <f t="shared" si="3"/>
        <v>4200</v>
      </c>
      <c r="K9" s="88">
        <f t="shared" si="4"/>
        <v>1600</v>
      </c>
      <c r="L9" s="89"/>
      <c r="M9" s="88">
        <f t="shared" si="5"/>
        <v>4700</v>
      </c>
      <c r="N9" s="89"/>
      <c r="O9" s="90">
        <f t="shared" si="6"/>
        <v>21000</v>
      </c>
      <c r="P9" s="88">
        <f t="shared" si="7"/>
        <v>200</v>
      </c>
      <c r="Q9" s="88">
        <v>0.0</v>
      </c>
      <c r="R9" s="88">
        <v>0.0</v>
      </c>
      <c r="S9" s="88" t="s">
        <v>95</v>
      </c>
      <c r="T9" s="88">
        <f t="shared" si="8"/>
        <v>20800</v>
      </c>
      <c r="U9" s="9"/>
      <c r="V9" s="9"/>
      <c r="W9" s="9"/>
      <c r="X9" s="9"/>
      <c r="Y9" s="9"/>
      <c r="Z9" s="9"/>
    </row>
    <row r="10">
      <c r="A10" s="82">
        <v>5.0</v>
      </c>
      <c r="B10" s="95">
        <v>116.0</v>
      </c>
      <c r="C10" s="84" t="s">
        <v>32</v>
      </c>
      <c r="D10" s="85" t="s">
        <v>102</v>
      </c>
      <c r="E10" s="85" t="s">
        <v>103</v>
      </c>
      <c r="F10" s="86">
        <v>28.0</v>
      </c>
      <c r="G10" s="91">
        <v>13000.0</v>
      </c>
      <c r="H10" s="90">
        <f t="shared" si="1"/>
        <v>13000</v>
      </c>
      <c r="I10" s="90">
        <f t="shared" si="2"/>
        <v>6500</v>
      </c>
      <c r="J10" s="90">
        <f t="shared" si="3"/>
        <v>2600</v>
      </c>
      <c r="K10" s="90">
        <f t="shared" si="4"/>
        <v>1600</v>
      </c>
      <c r="L10" s="92"/>
      <c r="M10" s="90">
        <f t="shared" si="5"/>
        <v>2300</v>
      </c>
      <c r="N10" s="92"/>
      <c r="O10" s="90">
        <f t="shared" si="6"/>
        <v>13000</v>
      </c>
      <c r="P10" s="94">
        <f t="shared" si="7"/>
        <v>0</v>
      </c>
      <c r="Q10" s="88">
        <v>0.0</v>
      </c>
      <c r="R10" s="88">
        <v>0.0</v>
      </c>
      <c r="S10" s="88" t="s">
        <v>95</v>
      </c>
      <c r="T10" s="88">
        <f t="shared" si="8"/>
        <v>13000</v>
      </c>
      <c r="U10" s="9"/>
      <c r="V10" s="9"/>
      <c r="W10" s="9"/>
      <c r="X10" s="9"/>
      <c r="Y10" s="9"/>
      <c r="Z10" s="9"/>
    </row>
    <row r="11">
      <c r="A11" s="82">
        <v>6.0</v>
      </c>
      <c r="B11" s="82">
        <v>117.0</v>
      </c>
      <c r="C11" s="85" t="s">
        <v>45</v>
      </c>
      <c r="D11" s="85" t="s">
        <v>102</v>
      </c>
      <c r="E11" s="85" t="s">
        <v>104</v>
      </c>
      <c r="F11" s="86">
        <v>28.0</v>
      </c>
      <c r="G11" s="91">
        <v>30000.0</v>
      </c>
      <c r="H11" s="90">
        <f t="shared" si="1"/>
        <v>30000</v>
      </c>
      <c r="I11" s="90">
        <f t="shared" si="2"/>
        <v>15000</v>
      </c>
      <c r="J11" s="90">
        <f t="shared" si="3"/>
        <v>6000</v>
      </c>
      <c r="K11" s="90">
        <f t="shared" si="4"/>
        <v>1600</v>
      </c>
      <c r="L11" s="1"/>
      <c r="M11" s="90">
        <f t="shared" si="5"/>
        <v>7400</v>
      </c>
      <c r="N11" s="92"/>
      <c r="O11" s="90">
        <f t="shared" si="6"/>
        <v>30000</v>
      </c>
      <c r="P11" s="90">
        <f t="shared" si="7"/>
        <v>200</v>
      </c>
      <c r="Q11" s="90">
        <v>0.0</v>
      </c>
      <c r="R11" s="90">
        <v>0.0</v>
      </c>
      <c r="S11" s="90" t="s">
        <v>95</v>
      </c>
      <c r="T11" s="90">
        <f t="shared" si="8"/>
        <v>29800</v>
      </c>
      <c r="U11" s="9"/>
      <c r="V11" s="9"/>
      <c r="W11" s="9"/>
      <c r="X11" s="9"/>
      <c r="Y11" s="9"/>
      <c r="Z11" s="9"/>
    </row>
    <row r="12">
      <c r="A12" s="82">
        <v>7.0</v>
      </c>
      <c r="B12" s="83">
        <v>118.0</v>
      </c>
      <c r="C12" s="84" t="s">
        <v>18</v>
      </c>
      <c r="D12" s="85" t="s">
        <v>105</v>
      </c>
      <c r="E12" s="85" t="s">
        <v>106</v>
      </c>
      <c r="F12" s="86">
        <v>27.0</v>
      </c>
      <c r="G12" s="91">
        <v>32000.0</v>
      </c>
      <c r="H12" s="90">
        <f t="shared" si="1"/>
        <v>30857</v>
      </c>
      <c r="I12" s="90">
        <f t="shared" si="2"/>
        <v>15429</v>
      </c>
      <c r="J12" s="90">
        <f t="shared" si="3"/>
        <v>6172</v>
      </c>
      <c r="K12" s="90">
        <f t="shared" si="4"/>
        <v>1543</v>
      </c>
      <c r="L12" s="92"/>
      <c r="M12" s="90">
        <f t="shared" si="5"/>
        <v>7713</v>
      </c>
      <c r="N12" s="92"/>
      <c r="O12" s="90">
        <f t="shared" si="6"/>
        <v>30857</v>
      </c>
      <c r="P12" s="90">
        <f t="shared" si="7"/>
        <v>200</v>
      </c>
      <c r="Q12" s="90">
        <v>0.0</v>
      </c>
      <c r="R12" s="90">
        <f>+ROUND(IF(G12&gt;21000,0,IF(G12&lt;=21000,O12*$R$2,)),0)</f>
        <v>0</v>
      </c>
      <c r="S12" s="90" t="s">
        <v>95</v>
      </c>
      <c r="T12" s="90">
        <f t="shared" si="8"/>
        <v>30657</v>
      </c>
      <c r="U12" s="9"/>
      <c r="V12" s="9"/>
      <c r="W12" s="9"/>
      <c r="X12" s="9"/>
      <c r="Y12" s="9"/>
      <c r="Z12" s="9"/>
    </row>
    <row r="13">
      <c r="A13" s="82">
        <v>8.0</v>
      </c>
      <c r="B13" s="83">
        <v>119.0</v>
      </c>
      <c r="C13" s="85" t="s">
        <v>38</v>
      </c>
      <c r="D13" s="84" t="s">
        <v>107</v>
      </c>
      <c r="E13" s="85" t="s">
        <v>99</v>
      </c>
      <c r="F13" s="93">
        <v>28.0</v>
      </c>
      <c r="G13" s="91">
        <v>20000.0</v>
      </c>
      <c r="H13" s="90">
        <f t="shared" si="1"/>
        <v>20000</v>
      </c>
      <c r="I13" s="90">
        <f t="shared" si="2"/>
        <v>10000</v>
      </c>
      <c r="J13" s="90">
        <f t="shared" si="3"/>
        <v>4000</v>
      </c>
      <c r="K13" s="90">
        <f t="shared" si="4"/>
        <v>1600</v>
      </c>
      <c r="L13" s="92"/>
      <c r="M13" s="90">
        <f t="shared" si="5"/>
        <v>4400</v>
      </c>
      <c r="N13" s="92"/>
      <c r="O13" s="90">
        <f t="shared" si="6"/>
        <v>20000</v>
      </c>
      <c r="P13" s="94">
        <f t="shared" si="7"/>
        <v>150</v>
      </c>
      <c r="Q13" s="88">
        <v>0.0</v>
      </c>
      <c r="R13" s="88">
        <v>0.0</v>
      </c>
      <c r="S13" s="88" t="s">
        <v>95</v>
      </c>
      <c r="T13" s="88">
        <f t="shared" si="8"/>
        <v>19850</v>
      </c>
      <c r="U13" s="9"/>
      <c r="V13" s="9"/>
      <c r="W13" s="9"/>
      <c r="X13" s="9"/>
      <c r="Y13" s="9"/>
      <c r="Z13" s="9"/>
    </row>
    <row r="14">
      <c r="A14" s="82">
        <v>9.0</v>
      </c>
      <c r="B14" s="83" t="s">
        <v>108</v>
      </c>
      <c r="C14" s="84" t="s">
        <v>28</v>
      </c>
      <c r="D14" s="85" t="s">
        <v>109</v>
      </c>
      <c r="E14" s="85" t="s">
        <v>110</v>
      </c>
      <c r="F14" s="86">
        <v>28.0</v>
      </c>
      <c r="G14" s="96">
        <v>60000.0</v>
      </c>
      <c r="H14" s="90">
        <f t="shared" si="1"/>
        <v>60000</v>
      </c>
      <c r="I14" s="90">
        <f t="shared" si="2"/>
        <v>30000</v>
      </c>
      <c r="J14" s="90">
        <f t="shared" si="3"/>
        <v>12000</v>
      </c>
      <c r="K14" s="90">
        <f t="shared" si="4"/>
        <v>1600</v>
      </c>
      <c r="L14" s="92"/>
      <c r="M14" s="90">
        <f t="shared" si="5"/>
        <v>16400</v>
      </c>
      <c r="N14" s="92"/>
      <c r="O14" s="90">
        <f t="shared" si="6"/>
        <v>60000</v>
      </c>
      <c r="P14" s="90">
        <f t="shared" si="7"/>
        <v>200</v>
      </c>
      <c r="Q14" s="90">
        <v>0.0</v>
      </c>
      <c r="R14" s="90">
        <f>+ROUND(IF(G14&gt;21000,0,IF(G14&lt;=21000,O14*$R$2,)),0)</f>
        <v>0</v>
      </c>
      <c r="S14" s="90" t="s">
        <v>95</v>
      </c>
      <c r="T14" s="90">
        <f t="shared" si="8"/>
        <v>59800</v>
      </c>
      <c r="U14" s="9"/>
      <c r="V14" s="9"/>
      <c r="W14" s="9"/>
      <c r="X14" s="9"/>
      <c r="Y14" s="9"/>
      <c r="Z14" s="9"/>
    </row>
    <row r="15">
      <c r="A15" s="82">
        <v>10.0</v>
      </c>
      <c r="B15" s="83">
        <v>120.0</v>
      </c>
      <c r="C15" s="85" t="s">
        <v>42</v>
      </c>
      <c r="D15" s="84" t="s">
        <v>107</v>
      </c>
      <c r="E15" s="85" t="s">
        <v>99</v>
      </c>
      <c r="F15" s="93">
        <v>28.0</v>
      </c>
      <c r="G15" s="91">
        <v>20000.0</v>
      </c>
      <c r="H15" s="90">
        <f t="shared" si="1"/>
        <v>20000</v>
      </c>
      <c r="I15" s="90">
        <f t="shared" si="2"/>
        <v>10000</v>
      </c>
      <c r="J15" s="90">
        <f t="shared" si="3"/>
        <v>4000</v>
      </c>
      <c r="K15" s="90">
        <f t="shared" si="4"/>
        <v>1600</v>
      </c>
      <c r="L15" s="92"/>
      <c r="M15" s="90">
        <f t="shared" si="5"/>
        <v>4400</v>
      </c>
      <c r="N15" s="92"/>
      <c r="O15" s="90">
        <f t="shared" si="6"/>
        <v>20000</v>
      </c>
      <c r="P15" s="94">
        <f t="shared" si="7"/>
        <v>150</v>
      </c>
      <c r="Q15" s="88">
        <v>0.0</v>
      </c>
      <c r="R15" s="88">
        <v>0.0</v>
      </c>
      <c r="S15" s="88" t="s">
        <v>95</v>
      </c>
      <c r="T15" s="88">
        <f t="shared" si="8"/>
        <v>19850</v>
      </c>
      <c r="U15" s="9"/>
      <c r="V15" s="9"/>
      <c r="W15" s="9"/>
      <c r="X15" s="9"/>
      <c r="Y15" s="9"/>
      <c r="Z15" s="9"/>
    </row>
    <row r="16">
      <c r="A16" s="97">
        <v>11.0</v>
      </c>
      <c r="B16" s="61"/>
      <c r="C16" s="62" t="s">
        <v>54</v>
      </c>
      <c r="D16" s="62" t="s">
        <v>111</v>
      </c>
      <c r="E16" s="62" t="s">
        <v>112</v>
      </c>
      <c r="F16" s="98">
        <v>6.0</v>
      </c>
      <c r="G16" s="99">
        <v>15000.0</v>
      </c>
      <c r="H16" s="90">
        <f t="shared" si="1"/>
        <v>3214</v>
      </c>
      <c r="I16" s="90">
        <f t="shared" si="2"/>
        <v>1607</v>
      </c>
      <c r="J16" s="90">
        <f t="shared" si="3"/>
        <v>643</v>
      </c>
      <c r="K16" s="90">
        <f t="shared" si="4"/>
        <v>343</v>
      </c>
      <c r="L16" s="92"/>
      <c r="M16" s="90">
        <f t="shared" si="5"/>
        <v>621</v>
      </c>
      <c r="N16" s="92"/>
      <c r="O16" s="90">
        <f t="shared" si="6"/>
        <v>3214</v>
      </c>
      <c r="P16" s="90">
        <f t="shared" si="7"/>
        <v>0</v>
      </c>
      <c r="Q16" s="90">
        <v>0.0</v>
      </c>
      <c r="R16" s="90">
        <v>0.0</v>
      </c>
      <c r="S16" s="90" t="s">
        <v>95</v>
      </c>
      <c r="T16" s="90">
        <f t="shared" si="8"/>
        <v>3214</v>
      </c>
    </row>
    <row r="17">
      <c r="A17" s="97">
        <v>12.0</v>
      </c>
      <c r="B17" s="61"/>
      <c r="C17" s="62" t="s">
        <v>55</v>
      </c>
      <c r="D17" s="62" t="s">
        <v>111</v>
      </c>
      <c r="E17" s="62" t="s">
        <v>113</v>
      </c>
      <c r="F17" s="98">
        <v>9.0</v>
      </c>
      <c r="G17" s="62">
        <v>7000.0</v>
      </c>
      <c r="H17" s="90">
        <f t="shared" si="1"/>
        <v>2250</v>
      </c>
      <c r="I17" s="90">
        <f t="shared" si="2"/>
        <v>1125</v>
      </c>
      <c r="J17" s="90">
        <f t="shared" si="3"/>
        <v>450</v>
      </c>
      <c r="K17" s="90">
        <f t="shared" si="4"/>
        <v>514</v>
      </c>
      <c r="L17" s="92"/>
      <c r="M17" s="90">
        <f t="shared" si="5"/>
        <v>161</v>
      </c>
      <c r="N17" s="92"/>
      <c r="O17" s="90">
        <f t="shared" si="6"/>
        <v>2250</v>
      </c>
      <c r="P17" s="90">
        <f t="shared" si="7"/>
        <v>0</v>
      </c>
      <c r="Q17" s="90">
        <v>0.0</v>
      </c>
      <c r="R17" s="90">
        <v>0.0</v>
      </c>
      <c r="S17" s="90" t="s">
        <v>95</v>
      </c>
      <c r="T17" s="90">
        <f t="shared" si="8"/>
        <v>2250</v>
      </c>
    </row>
    <row r="18">
      <c r="A18" s="97">
        <v>13.0</v>
      </c>
      <c r="B18" s="61"/>
      <c r="C18" s="62" t="s">
        <v>56</v>
      </c>
      <c r="D18" s="62" t="s">
        <v>114</v>
      </c>
      <c r="E18" s="62" t="s">
        <v>115</v>
      </c>
      <c r="F18" s="98">
        <v>5.0</v>
      </c>
      <c r="G18" s="62">
        <v>15000.0</v>
      </c>
      <c r="H18" s="90">
        <f t="shared" si="1"/>
        <v>2679</v>
      </c>
      <c r="I18" s="90">
        <f t="shared" si="2"/>
        <v>1340</v>
      </c>
      <c r="J18" s="90">
        <f t="shared" si="3"/>
        <v>536</v>
      </c>
      <c r="K18" s="90">
        <f t="shared" si="4"/>
        <v>286</v>
      </c>
      <c r="L18" s="92"/>
      <c r="M18" s="90">
        <f t="shared" si="5"/>
        <v>517</v>
      </c>
      <c r="N18" s="92"/>
      <c r="O18" s="90">
        <f t="shared" si="6"/>
        <v>2679</v>
      </c>
      <c r="P18" s="90">
        <f t="shared" si="7"/>
        <v>0</v>
      </c>
      <c r="Q18" s="90">
        <v>0.0</v>
      </c>
      <c r="R18" s="90">
        <v>0.0</v>
      </c>
      <c r="S18" s="90" t="s">
        <v>95</v>
      </c>
      <c r="T18" s="90">
        <f t="shared" si="8"/>
        <v>2679</v>
      </c>
    </row>
    <row r="19">
      <c r="A19" s="97">
        <v>14.0</v>
      </c>
      <c r="B19" s="61"/>
      <c r="C19" s="62" t="s">
        <v>51</v>
      </c>
      <c r="D19" s="62" t="s">
        <v>116</v>
      </c>
      <c r="E19" s="62" t="s">
        <v>115</v>
      </c>
      <c r="F19" s="98">
        <v>5.0</v>
      </c>
      <c r="G19" s="62">
        <v>7000.0</v>
      </c>
      <c r="H19" s="90">
        <f t="shared" si="1"/>
        <v>1250</v>
      </c>
      <c r="I19" s="90">
        <f t="shared" si="2"/>
        <v>625</v>
      </c>
      <c r="J19" s="90">
        <f t="shared" si="3"/>
        <v>250</v>
      </c>
      <c r="K19" s="90">
        <f t="shared" si="4"/>
        <v>286</v>
      </c>
      <c r="L19" s="92"/>
      <c r="M19" s="90">
        <f t="shared" si="5"/>
        <v>89</v>
      </c>
      <c r="N19" s="92"/>
      <c r="O19" s="90">
        <f t="shared" si="6"/>
        <v>1250</v>
      </c>
      <c r="P19" s="90">
        <f t="shared" si="7"/>
        <v>0</v>
      </c>
      <c r="Q19" s="90">
        <v>0.0</v>
      </c>
      <c r="R19" s="90">
        <v>0.0</v>
      </c>
      <c r="S19" s="90" t="s">
        <v>95</v>
      </c>
      <c r="T19" s="90">
        <f t="shared" si="8"/>
        <v>1250</v>
      </c>
    </row>
    <row r="20">
      <c r="A20" s="100">
        <v>15.0</v>
      </c>
      <c r="B20" s="101">
        <v>9091.0</v>
      </c>
      <c r="C20" s="85" t="s">
        <v>46</v>
      </c>
      <c r="D20" s="84" t="s">
        <v>117</v>
      </c>
      <c r="E20" s="85" t="s">
        <v>103</v>
      </c>
      <c r="F20" s="102"/>
      <c r="G20" s="91">
        <v>17000.0</v>
      </c>
      <c r="H20" s="90">
        <f t="shared" si="1"/>
        <v>0</v>
      </c>
      <c r="I20" s="90">
        <f t="shared" si="2"/>
        <v>0</v>
      </c>
      <c r="J20" s="90">
        <f t="shared" si="3"/>
        <v>0</v>
      </c>
      <c r="K20" s="90">
        <f t="shared" si="4"/>
        <v>0</v>
      </c>
      <c r="L20" s="92"/>
      <c r="M20" s="90">
        <f t="shared" si="5"/>
        <v>0</v>
      </c>
      <c r="N20" s="92"/>
      <c r="O20" s="90">
        <f t="shared" si="6"/>
        <v>0</v>
      </c>
      <c r="P20" s="94">
        <f t="shared" si="7"/>
        <v>0</v>
      </c>
      <c r="Q20" s="88">
        <v>0.0</v>
      </c>
      <c r="R20" s="88">
        <v>0.0</v>
      </c>
      <c r="S20" s="88" t="s">
        <v>95</v>
      </c>
      <c r="T20" s="88">
        <f t="shared" si="8"/>
        <v>0</v>
      </c>
      <c r="U20" s="9"/>
      <c r="V20" s="9"/>
      <c r="W20" s="9"/>
      <c r="X20" s="9"/>
      <c r="Y20" s="9"/>
      <c r="Z20" s="9"/>
    </row>
    <row r="21">
      <c r="A21" s="100">
        <v>16.0</v>
      </c>
      <c r="B21" s="1"/>
      <c r="C21" s="85" t="s">
        <v>118</v>
      </c>
      <c r="D21" s="84" t="s">
        <v>119</v>
      </c>
      <c r="E21" s="103"/>
      <c r="F21" s="104"/>
      <c r="G21" s="91">
        <v>10000.0</v>
      </c>
      <c r="H21" s="90">
        <f t="shared" si="1"/>
        <v>0</v>
      </c>
      <c r="I21" s="90">
        <f t="shared" si="2"/>
        <v>0</v>
      </c>
      <c r="J21" s="90">
        <f t="shared" si="3"/>
        <v>0</v>
      </c>
      <c r="K21" s="90">
        <f t="shared" si="4"/>
        <v>0</v>
      </c>
      <c r="L21" s="1"/>
      <c r="M21" s="90">
        <f t="shared" si="5"/>
        <v>0</v>
      </c>
      <c r="N21" s="92"/>
      <c r="O21" s="90">
        <f t="shared" si="6"/>
        <v>0</v>
      </c>
      <c r="P21" s="90">
        <f t="shared" si="7"/>
        <v>0</v>
      </c>
      <c r="Q21" s="90">
        <v>0.0</v>
      </c>
      <c r="R21" s="90">
        <v>0.0</v>
      </c>
      <c r="S21" s="90" t="s">
        <v>95</v>
      </c>
      <c r="T21" s="90">
        <f t="shared" si="8"/>
        <v>0</v>
      </c>
      <c r="U21" s="9"/>
      <c r="V21" s="9"/>
      <c r="W21" s="9"/>
      <c r="X21" s="9"/>
      <c r="Y21" s="9"/>
      <c r="Z21" s="9"/>
    </row>
    <row r="22">
      <c r="A22" s="95">
        <v>17.0</v>
      </c>
      <c r="B22" s="100">
        <v>9094.0</v>
      </c>
      <c r="C22" s="85" t="s">
        <v>48</v>
      </c>
      <c r="D22" s="85" t="s">
        <v>120</v>
      </c>
      <c r="E22" s="85" t="s">
        <v>121</v>
      </c>
      <c r="F22" s="86">
        <v>28.0</v>
      </c>
      <c r="G22" s="91">
        <v>20000.0</v>
      </c>
      <c r="H22" s="90">
        <f t="shared" si="1"/>
        <v>20000</v>
      </c>
      <c r="I22" s="90">
        <f t="shared" si="2"/>
        <v>10000</v>
      </c>
      <c r="J22" s="90">
        <f t="shared" si="3"/>
        <v>4000</v>
      </c>
      <c r="K22" s="90">
        <f t="shared" si="4"/>
        <v>1600</v>
      </c>
      <c r="L22" s="1"/>
      <c r="M22" s="90">
        <f t="shared" si="5"/>
        <v>4400</v>
      </c>
      <c r="N22" s="92"/>
      <c r="O22" s="90">
        <f t="shared" si="6"/>
        <v>20000</v>
      </c>
      <c r="P22" s="90">
        <f t="shared" si="7"/>
        <v>150</v>
      </c>
      <c r="Q22" s="92"/>
      <c r="R22" s="92"/>
      <c r="S22" s="90" t="s">
        <v>95</v>
      </c>
      <c r="T22" s="90">
        <f t="shared" si="8"/>
        <v>19850</v>
      </c>
      <c r="U22" s="9"/>
      <c r="V22" s="9"/>
      <c r="W22" s="9"/>
      <c r="X22" s="9"/>
      <c r="Y22" s="9"/>
      <c r="Z22" s="9"/>
    </row>
    <row r="23">
      <c r="A23" s="95">
        <v>18.0</v>
      </c>
      <c r="B23" s="8"/>
      <c r="C23" s="1" t="s">
        <v>122</v>
      </c>
      <c r="D23" s="18" t="s">
        <v>120</v>
      </c>
      <c r="E23" s="1"/>
      <c r="F23" s="93">
        <v>20.0</v>
      </c>
      <c r="G23" s="105">
        <v>22000.0</v>
      </c>
      <c r="H23" s="90">
        <f t="shared" si="1"/>
        <v>15714</v>
      </c>
      <c r="I23" s="90">
        <f t="shared" si="2"/>
        <v>7857</v>
      </c>
      <c r="J23" s="90">
        <f t="shared" si="3"/>
        <v>3143</v>
      </c>
      <c r="K23" s="90">
        <f t="shared" si="4"/>
        <v>1143</v>
      </c>
      <c r="L23" s="1"/>
      <c r="M23" s="90">
        <f t="shared" si="5"/>
        <v>3571</v>
      </c>
      <c r="N23" s="92"/>
      <c r="O23" s="90">
        <f t="shared" si="6"/>
        <v>15714</v>
      </c>
      <c r="P23" s="90">
        <f t="shared" si="7"/>
        <v>150</v>
      </c>
      <c r="Q23" s="92"/>
      <c r="R23" s="92"/>
      <c r="S23" s="90" t="s">
        <v>95</v>
      </c>
      <c r="T23" s="90">
        <f t="shared" si="8"/>
        <v>15564</v>
      </c>
      <c r="U23" s="9"/>
      <c r="V23" s="9"/>
      <c r="W23" s="9"/>
      <c r="X23" s="9"/>
      <c r="Y23" s="9"/>
      <c r="Z23" s="9"/>
    </row>
    <row r="24">
      <c r="A24" s="106"/>
      <c r="B24" s="8"/>
      <c r="C24" s="32" t="s">
        <v>123</v>
      </c>
      <c r="D24" s="48" t="s">
        <v>120</v>
      </c>
      <c r="E24" s="32" t="s">
        <v>115</v>
      </c>
      <c r="F24" s="93">
        <v>5.0</v>
      </c>
      <c r="G24" s="107">
        <v>13000.0</v>
      </c>
      <c r="H24" s="90">
        <f t="shared" si="1"/>
        <v>2321</v>
      </c>
      <c r="I24" s="90">
        <f t="shared" si="2"/>
        <v>1161</v>
      </c>
      <c r="J24" s="90">
        <f t="shared" si="3"/>
        <v>464</v>
      </c>
      <c r="K24" s="90">
        <f t="shared" si="4"/>
        <v>286</v>
      </c>
      <c r="L24" s="1"/>
      <c r="M24" s="90">
        <f t="shared" si="5"/>
        <v>410</v>
      </c>
      <c r="N24" s="92"/>
      <c r="O24" s="90">
        <f t="shared" si="6"/>
        <v>2321</v>
      </c>
      <c r="P24" s="90">
        <f t="shared" si="7"/>
        <v>0</v>
      </c>
      <c r="Q24" s="92"/>
      <c r="R24" s="92"/>
      <c r="S24" s="90" t="s">
        <v>95</v>
      </c>
      <c r="T24" s="90">
        <f t="shared" si="8"/>
        <v>2321</v>
      </c>
      <c r="U24" s="9"/>
      <c r="V24" s="9"/>
      <c r="W24" s="9"/>
      <c r="X24" s="9"/>
      <c r="Y24" s="9"/>
      <c r="Z24" s="9"/>
    </row>
    <row r="25">
      <c r="A25" s="106"/>
      <c r="B25" s="8"/>
      <c r="C25" s="1"/>
      <c r="D25" s="18"/>
      <c r="E25" s="1"/>
      <c r="F25" s="102"/>
      <c r="G25" s="92"/>
      <c r="H25" s="92"/>
      <c r="I25" s="92"/>
      <c r="J25" s="92"/>
      <c r="K25" s="92"/>
      <c r="L25" s="92"/>
      <c r="M25" s="92"/>
      <c r="N25" s="92"/>
      <c r="O25" s="92"/>
      <c r="P25" s="108"/>
      <c r="Q25" s="89"/>
      <c r="R25" s="89"/>
      <c r="S25" s="89"/>
      <c r="T25" s="89"/>
      <c r="U25" s="9"/>
      <c r="V25" s="9"/>
      <c r="W25" s="9"/>
      <c r="X25" s="9"/>
      <c r="Y25" s="9"/>
      <c r="Z25" s="9"/>
    </row>
    <row r="26">
      <c r="A26" s="106"/>
      <c r="B26" s="1"/>
      <c r="C26" s="1"/>
      <c r="D26" s="8"/>
      <c r="E26" s="1"/>
      <c r="F26" s="109"/>
      <c r="G26" s="110"/>
      <c r="H26" s="92"/>
      <c r="I26" s="92"/>
      <c r="J26" s="92"/>
      <c r="K26" s="92"/>
      <c r="L26" s="1"/>
      <c r="M26" s="92"/>
      <c r="N26" s="92"/>
      <c r="O26" s="92"/>
      <c r="P26" s="92"/>
      <c r="Q26" s="92"/>
      <c r="R26" s="92"/>
      <c r="S26" s="92"/>
      <c r="T26" s="92"/>
      <c r="U26" s="9"/>
      <c r="V26" s="9"/>
      <c r="W26" s="9"/>
      <c r="X26" s="9"/>
      <c r="Y26" s="9"/>
      <c r="Z26" s="9"/>
    </row>
    <row r="27">
      <c r="A27" s="106"/>
      <c r="B27" s="1"/>
      <c r="C27" s="1"/>
      <c r="D27" s="18"/>
      <c r="E27" s="1"/>
      <c r="F27" s="102"/>
      <c r="G27" s="92"/>
      <c r="H27" s="92"/>
      <c r="I27" s="92"/>
      <c r="J27" s="92"/>
      <c r="K27" s="92"/>
      <c r="L27" s="1"/>
      <c r="M27" s="92"/>
      <c r="N27" s="92"/>
      <c r="O27" s="92"/>
      <c r="P27" s="92"/>
      <c r="Q27" s="92"/>
      <c r="R27" s="92"/>
      <c r="S27" s="92"/>
      <c r="T27" s="92"/>
      <c r="U27" s="9"/>
      <c r="V27" s="9"/>
      <c r="W27" s="9"/>
      <c r="X27" s="9"/>
      <c r="Y27" s="9"/>
      <c r="Z27" s="9"/>
    </row>
    <row r="28">
      <c r="A28" s="106"/>
      <c r="B28" s="1"/>
      <c r="C28" s="1"/>
      <c r="D28" s="1"/>
      <c r="E28" s="1"/>
      <c r="F28" s="102"/>
      <c r="G28" s="92"/>
      <c r="H28" s="92"/>
      <c r="I28" s="92"/>
      <c r="J28" s="92"/>
      <c r="K28" s="92"/>
      <c r="L28" s="1"/>
      <c r="M28" s="92"/>
      <c r="N28" s="92"/>
      <c r="O28" s="92"/>
      <c r="P28" s="92"/>
      <c r="Q28" s="92"/>
      <c r="R28" s="92"/>
      <c r="S28" s="92"/>
      <c r="T28" s="92"/>
      <c r="U28" s="9"/>
      <c r="V28" s="9"/>
      <c r="W28" s="9"/>
      <c r="X28" s="9"/>
      <c r="Y28" s="9"/>
      <c r="Z28" s="9"/>
    </row>
    <row r="29">
      <c r="A29" s="1"/>
      <c r="B29" s="1"/>
      <c r="C29" s="1"/>
      <c r="D29" s="1"/>
      <c r="E29" s="1"/>
      <c r="F29" s="102"/>
      <c r="G29" s="92"/>
      <c r="H29" s="92"/>
      <c r="I29" s="92"/>
      <c r="J29" s="92"/>
      <c r="K29" s="92"/>
      <c r="L29" s="1"/>
      <c r="M29" s="92"/>
      <c r="N29" s="92"/>
      <c r="O29" s="92"/>
      <c r="P29" s="92"/>
      <c r="Q29" s="92"/>
      <c r="R29" s="92"/>
      <c r="S29" s="92"/>
      <c r="T29" s="92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11">
        <f>SUM(T12:T28)</f>
        <v>177285</v>
      </c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110"/>
      <c r="H33" s="92"/>
      <c r="I33" s="92"/>
      <c r="J33" s="92"/>
      <c r="K33" s="92"/>
      <c r="L33" s="1"/>
      <c r="M33" s="92"/>
      <c r="N33" s="92"/>
      <c r="O33" s="92"/>
      <c r="P33" s="92"/>
      <c r="Q33" s="92"/>
      <c r="R33" s="92"/>
      <c r="S33" s="92"/>
      <c r="T33" s="92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110"/>
      <c r="H34" s="92"/>
      <c r="I34" s="92"/>
      <c r="J34" s="92"/>
      <c r="K34" s="92"/>
      <c r="L34" s="1"/>
      <c r="M34" s="92"/>
      <c r="N34" s="92"/>
      <c r="O34" s="92"/>
      <c r="P34" s="92"/>
      <c r="Q34" s="92"/>
      <c r="R34" s="92"/>
      <c r="S34" s="92"/>
      <c r="T34" s="92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110"/>
      <c r="H35" s="92"/>
      <c r="I35" s="92"/>
      <c r="J35" s="92"/>
      <c r="K35" s="92"/>
      <c r="L35" s="1"/>
      <c r="M35" s="92"/>
      <c r="N35" s="92"/>
      <c r="O35" s="92"/>
      <c r="P35" s="92"/>
      <c r="Q35" s="92"/>
      <c r="R35" s="92"/>
      <c r="S35" s="92"/>
      <c r="T35" s="92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110"/>
      <c r="H36" s="92"/>
      <c r="I36" s="92"/>
      <c r="J36" s="92"/>
      <c r="K36" s="92"/>
      <c r="L36" s="1"/>
      <c r="M36" s="92"/>
      <c r="N36" s="92"/>
      <c r="O36" s="92"/>
      <c r="P36" s="92"/>
      <c r="Q36" s="92"/>
      <c r="R36" s="92"/>
      <c r="S36" s="92"/>
      <c r="T36" s="92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110"/>
      <c r="H37" s="92"/>
      <c r="I37" s="92"/>
      <c r="J37" s="92"/>
      <c r="K37" s="92"/>
      <c r="L37" s="1"/>
      <c r="M37" s="92"/>
      <c r="N37" s="92"/>
      <c r="O37" s="92"/>
      <c r="P37" s="92"/>
      <c r="Q37" s="92"/>
      <c r="R37" s="92"/>
      <c r="S37" s="92"/>
      <c r="T37" s="92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1">
    <mergeCell ref="A4:D4"/>
  </mergeCells>
  <drawing r:id="rId1"/>
</worksheet>
</file>