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6212" windowHeight="6312" activeTab="1"/>
  </bookViews>
  <sheets>
    <sheet name="Sheet4" sheetId="4" r:id="rId1"/>
    <sheet name="Sheet1" sheetId="1" r:id="rId2"/>
    <sheet name="Sheet5" sheetId="5" r:id="rId3"/>
  </sheets>
  <calcPr calcId="124519"/>
  <pivotCaches>
    <pivotCache cacheId="0" r:id="rId4"/>
  </pivotCaches>
</workbook>
</file>

<file path=xl/calcChain.xml><?xml version="1.0" encoding="utf-8"?>
<calcChain xmlns="http://schemas.openxmlformats.org/spreadsheetml/2006/main">
  <c r="I5" i="1"/>
  <c r="I3"/>
  <c r="I4"/>
  <c r="B13"/>
  <c r="F10"/>
  <c r="F11"/>
  <c r="F9"/>
  <c r="I2"/>
  <c r="F3"/>
  <c r="F4"/>
  <c r="F5"/>
  <c r="F6"/>
  <c r="F7"/>
  <c r="F8"/>
  <c r="F2"/>
</calcChain>
</file>

<file path=xl/sharedStrings.xml><?xml version="1.0" encoding="utf-8"?>
<sst xmlns="http://schemas.openxmlformats.org/spreadsheetml/2006/main" count="40" uniqueCount="28">
  <si>
    <t>Subjects</t>
  </si>
  <si>
    <t>Total Marks</t>
  </si>
  <si>
    <t>Min Marks</t>
  </si>
  <si>
    <t>Obtained Marks</t>
  </si>
  <si>
    <t>Grade</t>
  </si>
  <si>
    <t>English</t>
  </si>
  <si>
    <t>Mathematics</t>
  </si>
  <si>
    <t>Biology Th</t>
  </si>
  <si>
    <t>Chemistry th</t>
  </si>
  <si>
    <t>Physics Th</t>
  </si>
  <si>
    <t>Biology Pr</t>
  </si>
  <si>
    <t>Physics Pr</t>
  </si>
  <si>
    <t>Chemistry Pr</t>
  </si>
  <si>
    <t>P.Studies</t>
  </si>
  <si>
    <t>Sindhi</t>
  </si>
  <si>
    <t>A+</t>
  </si>
  <si>
    <t>Vlookup</t>
  </si>
  <si>
    <t>Remarks</t>
  </si>
  <si>
    <t>Grand Total :</t>
  </si>
  <si>
    <t>Cleared Subjects</t>
  </si>
  <si>
    <t xml:space="preserve"> Seven</t>
  </si>
  <si>
    <t>Row Labels</t>
  </si>
  <si>
    <t>Grand Total</t>
  </si>
  <si>
    <t>PASS</t>
  </si>
  <si>
    <t>Sum of Total Marks</t>
  </si>
  <si>
    <t>Min</t>
  </si>
  <si>
    <t>Max</t>
  </si>
  <si>
    <t>Avg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</si>
</sst>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 algn="l">
              <a:defRPr/>
            </a:pPr>
            <a:r>
              <a:rPr lang="en-US" sz="1600">
                <a:solidFill>
                  <a:srgbClr val="FF0000"/>
                </a:solidFill>
              </a:rPr>
              <a:t>Charts</a:t>
            </a:r>
            <a:r>
              <a:rPr lang="en-US" sz="1600" baseline="0">
                <a:solidFill>
                  <a:srgbClr val="FF0000"/>
                </a:solidFill>
              </a:rPr>
              <a:t> of obtained marks</a:t>
            </a:r>
            <a:endParaRPr lang="en-US" sz="16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7014940440137294"/>
          <c:y val="5.128767148787252E-2"/>
        </c:manualLayout>
      </c:layout>
    </c:title>
    <c:plotArea>
      <c:layout/>
      <c:lineChart>
        <c:grouping val="standard"/>
        <c:ser>
          <c:idx val="0"/>
          <c:order val="0"/>
          <c:val>
            <c:numRef>
              <c:f>Sheet1!$D$2:$D$11</c:f>
              <c:numCache>
                <c:formatCode>General</c:formatCode>
                <c:ptCount val="10"/>
                <c:pt idx="0">
                  <c:v>75</c:v>
                </c:pt>
                <c:pt idx="1">
                  <c:v>73</c:v>
                </c:pt>
                <c:pt idx="2">
                  <c:v>52</c:v>
                </c:pt>
                <c:pt idx="3">
                  <c:v>46</c:v>
                </c:pt>
                <c:pt idx="4">
                  <c:v>48</c:v>
                </c:pt>
                <c:pt idx="5">
                  <c:v>60</c:v>
                </c:pt>
                <c:pt idx="6">
                  <c:v>60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marker val="1"/>
        <c:axId val="67250048"/>
        <c:axId val="67251584"/>
      </c:lineChart>
      <c:catAx>
        <c:axId val="67250048"/>
        <c:scaling>
          <c:orientation val="minMax"/>
        </c:scaling>
        <c:axPos val="b"/>
        <c:majorTickMark val="none"/>
        <c:tickLblPos val="nextTo"/>
        <c:crossAx val="67251584"/>
        <c:crosses val="autoZero"/>
        <c:auto val="1"/>
        <c:lblAlgn val="ctr"/>
        <c:lblOffset val="100"/>
      </c:catAx>
      <c:valAx>
        <c:axId val="67251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72500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 sz="1600">
                <a:solidFill>
                  <a:srgbClr val="FF0000"/>
                </a:solidFill>
              </a:rPr>
              <a:t>Min</a:t>
            </a:r>
            <a:r>
              <a:rPr lang="en-US" sz="1600" baseline="0">
                <a:solidFill>
                  <a:srgbClr val="FF0000"/>
                </a:solidFill>
              </a:rPr>
              <a:t> Marks</a:t>
            </a:r>
            <a:endParaRPr lang="en-US" sz="16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6548390311970498"/>
          <c:y val="6.3492310171754843E-2"/>
        </c:manualLayout>
      </c:layout>
    </c:title>
    <c:plotArea>
      <c:layout/>
      <c:pieChart>
        <c:varyColors val="1"/>
        <c:ser>
          <c:idx val="0"/>
          <c:order val="0"/>
          <c:dLbls>
            <c:showCatName val="1"/>
            <c:showPercent val="1"/>
          </c:dLbls>
          <c:val>
            <c:numRef>
              <c:f>Sheet1!$I$2:$I$5</c:f>
              <c:numCache>
                <c:formatCode>General</c:formatCode>
                <c:ptCount val="4"/>
                <c:pt idx="0">
                  <c:v>52</c:v>
                </c:pt>
                <c:pt idx="1">
                  <c:v>15</c:v>
                </c:pt>
                <c:pt idx="2">
                  <c:v>75</c:v>
                </c:pt>
                <c:pt idx="3">
                  <c:v>47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38100</xdr:rowOff>
    </xdr:from>
    <xdr:to>
      <xdr:col>14</xdr:col>
      <xdr:colOff>129540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11</xdr:row>
      <xdr:rowOff>76200</xdr:rowOff>
    </xdr:from>
    <xdr:to>
      <xdr:col>14</xdr:col>
      <xdr:colOff>83820</xdr:colOff>
      <xdr:row>20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sari" refreshedDate="45906.822578587962" createdVersion="3" refreshedVersion="3" minRefreshableVersion="3" recordCount="10">
  <cacheSource type="worksheet">
    <worksheetSource ref="A1:F11" sheet="Sheet1"/>
  </cacheSource>
  <cacheFields count="6">
    <cacheField name="Subjects" numFmtId="0">
      <sharedItems count="10">
        <s v="English"/>
        <s v="Mathematics"/>
        <s v="Biology Th"/>
        <s v="Chemistry th"/>
        <s v="Physics Th"/>
        <s v="P.Studies"/>
        <s v="Sindhi"/>
        <s v="Biology Pr"/>
        <s v="Physics Pr"/>
        <s v="Chemistry Pr"/>
      </sharedItems>
    </cacheField>
    <cacheField name="Total Marks" numFmtId="0">
      <sharedItems containsSemiMixedTypes="0" containsString="0" containsNumber="1" containsInteger="1" minValue="15" maxValue="100"/>
    </cacheField>
    <cacheField name="Min Marks" numFmtId="0">
      <sharedItems containsSemiMixedTypes="0" containsString="0" containsNumber="1" containsInteger="1" minValue="5" maxValue="25" count="2">
        <n v="25"/>
        <n v="5"/>
      </sharedItems>
    </cacheField>
    <cacheField name="Obtained Marks" numFmtId="0">
      <sharedItems containsSemiMixedTypes="0" containsString="0" containsNumber="1" containsInteger="1" minValue="15" maxValue="75" count="7">
        <n v="75"/>
        <n v="73"/>
        <n v="52"/>
        <n v="46"/>
        <n v="48"/>
        <n v="60"/>
        <n v="15"/>
      </sharedItems>
    </cacheField>
    <cacheField name="Grade" numFmtId="0">
      <sharedItems/>
    </cacheField>
    <cacheField name="Remarks" numFmtId="0">
      <sharedItems count="1">
        <s v="PAS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00"/>
    <x v="0"/>
    <x v="0"/>
    <s v="A+"/>
    <x v="0"/>
  </r>
  <r>
    <x v="1"/>
    <n v="75"/>
    <x v="0"/>
    <x v="1"/>
    <s v="A+"/>
    <x v="0"/>
  </r>
  <r>
    <x v="2"/>
    <n v="60"/>
    <x v="0"/>
    <x v="2"/>
    <s v="A+"/>
    <x v="0"/>
  </r>
  <r>
    <x v="3"/>
    <n v="60"/>
    <x v="0"/>
    <x v="3"/>
    <s v="A+"/>
    <x v="0"/>
  </r>
  <r>
    <x v="4"/>
    <n v="60"/>
    <x v="0"/>
    <x v="4"/>
    <s v="A+"/>
    <x v="0"/>
  </r>
  <r>
    <x v="5"/>
    <n v="75"/>
    <x v="0"/>
    <x v="5"/>
    <s v="A+"/>
    <x v="0"/>
  </r>
  <r>
    <x v="6"/>
    <n v="75"/>
    <x v="0"/>
    <x v="5"/>
    <s v="A+"/>
    <x v="0"/>
  </r>
  <r>
    <x v="7"/>
    <n v="15"/>
    <x v="1"/>
    <x v="6"/>
    <s v="A+"/>
    <x v="0"/>
  </r>
  <r>
    <x v="8"/>
    <n v="15"/>
    <x v="1"/>
    <x v="6"/>
    <s v="A+"/>
    <x v="0"/>
  </r>
  <r>
    <x v="9"/>
    <n v="15"/>
    <x v="1"/>
    <x v="6"/>
    <s v="A+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B7" firstHeaderRow="1" firstDataRow="1" firstDataCol="1" rowPageCount="2" colPageCount="1"/>
  <pivotFields count="6">
    <pivotField axis="axisRow" showAll="0">
      <items count="11">
        <item x="7"/>
        <item x="2"/>
        <item x="9"/>
        <item x="3"/>
        <item x="0"/>
        <item x="1"/>
        <item x="5"/>
        <item x="8"/>
        <item x="4"/>
        <item x="6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axis="axisPage" showAll="0">
      <items count="8">
        <item x="6"/>
        <item x="3"/>
        <item x="4"/>
        <item x="2"/>
        <item x="5"/>
        <item x="1"/>
        <item x="0"/>
        <item t="default"/>
      </items>
    </pivotField>
    <pivotField showAll="0"/>
    <pivotField axis="axisRow" showAll="0">
      <items count="2">
        <item x="0"/>
        <item t="default"/>
      </items>
    </pivotField>
  </pivotFields>
  <rowFields count="2">
    <field x="0"/>
    <field x="5"/>
  </rowFields>
  <rowItems count="3">
    <i>
      <x v="8"/>
    </i>
    <i r="1">
      <x/>
    </i>
    <i t="grand">
      <x/>
    </i>
  </rowItems>
  <colItems count="1">
    <i/>
  </colItems>
  <pageFields count="2">
    <pageField fld="3" item="2" hier="-1"/>
    <pageField fld="2" item="1" hier="-1"/>
  </pageFields>
  <dataFields count="1">
    <dataField name="Sum of Total Mark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I19" sqref="I19"/>
    </sheetView>
  </sheetViews>
  <sheetFormatPr defaultRowHeight="14.4"/>
  <cols>
    <col min="1" max="1" width="14" bestFit="1" customWidth="1"/>
    <col min="2" max="2" width="17.5546875" customWidth="1"/>
    <col min="3" max="3" width="10.77734375" bestFit="1" customWidth="1"/>
  </cols>
  <sheetData>
    <row r="1" spans="1:2">
      <c r="A1" s="10" t="s">
        <v>3</v>
      </c>
      <c r="B1" s="6">
        <v>48</v>
      </c>
    </row>
    <row r="2" spans="1:2">
      <c r="A2" s="10" t="s">
        <v>2</v>
      </c>
      <c r="B2" s="6">
        <v>25</v>
      </c>
    </row>
    <row r="4" spans="1:2">
      <c r="A4" s="10" t="s">
        <v>21</v>
      </c>
      <c r="B4" t="s">
        <v>24</v>
      </c>
    </row>
    <row r="5" spans="1:2">
      <c r="A5" s="6" t="s">
        <v>9</v>
      </c>
      <c r="B5" s="12">
        <v>60</v>
      </c>
    </row>
    <row r="6" spans="1:2">
      <c r="A6" s="11" t="s">
        <v>23</v>
      </c>
      <c r="B6" s="12">
        <v>60</v>
      </c>
    </row>
    <row r="7" spans="1:2">
      <c r="A7" s="6" t="s">
        <v>22</v>
      </c>
      <c r="B7" s="12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</sheetPr>
  <dimension ref="A1:I16"/>
  <sheetViews>
    <sheetView tabSelected="1" workbookViewId="0">
      <selection activeCell="C7" sqref="C7"/>
    </sheetView>
  </sheetViews>
  <sheetFormatPr defaultRowHeight="14.4"/>
  <cols>
    <col min="1" max="1" width="12" customWidth="1"/>
    <col min="2" max="2" width="12.109375" customWidth="1"/>
    <col min="3" max="3" width="10.109375" customWidth="1"/>
    <col min="4" max="4" width="15.21875" customWidth="1"/>
  </cols>
  <sheetData>
    <row r="1" spans="1:9" ht="22.2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17</v>
      </c>
    </row>
    <row r="2" spans="1:9">
      <c r="A2" s="6" t="s">
        <v>5</v>
      </c>
      <c r="B2" s="1">
        <v>100</v>
      </c>
      <c r="C2" s="1">
        <v>25</v>
      </c>
      <c r="D2" s="1">
        <v>75</v>
      </c>
      <c r="E2" s="4" t="s">
        <v>15</v>
      </c>
      <c r="F2" t="str">
        <f>IF(D2&gt;=25,"PASS","FAIL")</f>
        <v>PASS</v>
      </c>
      <c r="H2" t="s">
        <v>16</v>
      </c>
      <c r="I2">
        <f>VLOOKUP(A4,A1:F11,4,)</f>
        <v>52</v>
      </c>
    </row>
    <row r="3" spans="1:9">
      <c r="A3" s="6" t="s">
        <v>6</v>
      </c>
      <c r="B3" s="1">
        <v>75</v>
      </c>
      <c r="C3" s="1">
        <v>25</v>
      </c>
      <c r="D3" s="1">
        <v>73</v>
      </c>
      <c r="E3" s="4" t="s">
        <v>15</v>
      </c>
      <c r="F3" t="str">
        <f t="shared" ref="F3:F8" si="0">IF(D3&gt;=25,"PASS","FAIL")</f>
        <v>PASS</v>
      </c>
      <c r="H3" t="s">
        <v>25</v>
      </c>
      <c r="I3">
        <f>MIN(D2,D3,D4,D5,D6,D7,D8,D9,D10,D11)</f>
        <v>15</v>
      </c>
    </row>
    <row r="4" spans="1:9">
      <c r="A4" s="6" t="s">
        <v>7</v>
      </c>
      <c r="B4" s="1">
        <v>60</v>
      </c>
      <c r="C4" s="13">
        <v>25</v>
      </c>
      <c r="D4" s="1">
        <v>52</v>
      </c>
      <c r="E4" s="4" t="s">
        <v>15</v>
      </c>
      <c r="F4" t="str">
        <f t="shared" si="0"/>
        <v>PASS</v>
      </c>
      <c r="H4" t="s">
        <v>26</v>
      </c>
      <c r="I4">
        <f>MAX(D2,D3,D4,D5,D6,D7,D8,D9,D10,D11)</f>
        <v>75</v>
      </c>
    </row>
    <row r="5" spans="1:9">
      <c r="A5" s="6" t="s">
        <v>8</v>
      </c>
      <c r="B5" s="1">
        <v>60</v>
      </c>
      <c r="C5" s="1">
        <v>25</v>
      </c>
      <c r="D5" s="1">
        <v>46</v>
      </c>
      <c r="E5" s="4" t="s">
        <v>15</v>
      </c>
      <c r="F5" t="str">
        <f t="shared" si="0"/>
        <v>PASS</v>
      </c>
      <c r="H5" t="s">
        <v>27</v>
      </c>
      <c r="I5">
        <f>AVERAGE(D5,D6)</f>
        <v>47</v>
      </c>
    </row>
    <row r="6" spans="1:9">
      <c r="A6" s="6" t="s">
        <v>9</v>
      </c>
      <c r="B6" s="1">
        <v>60</v>
      </c>
      <c r="C6" s="1">
        <v>25</v>
      </c>
      <c r="D6" s="1">
        <v>48</v>
      </c>
      <c r="E6" s="4" t="s">
        <v>15</v>
      </c>
      <c r="F6" t="str">
        <f t="shared" si="0"/>
        <v>PASS</v>
      </c>
    </row>
    <row r="7" spans="1:9">
      <c r="A7" s="6" t="s">
        <v>13</v>
      </c>
      <c r="B7" s="1">
        <v>75</v>
      </c>
      <c r="C7" s="1">
        <v>25</v>
      </c>
      <c r="D7" s="1">
        <v>60</v>
      </c>
      <c r="E7" s="4" t="s">
        <v>15</v>
      </c>
      <c r="F7" t="str">
        <f t="shared" si="0"/>
        <v>PASS</v>
      </c>
    </row>
    <row r="8" spans="1:9">
      <c r="A8" s="6" t="s">
        <v>14</v>
      </c>
      <c r="B8" s="1">
        <v>75</v>
      </c>
      <c r="C8" s="1">
        <v>25</v>
      </c>
      <c r="D8" s="1">
        <v>60</v>
      </c>
      <c r="E8" s="4" t="s">
        <v>15</v>
      </c>
      <c r="F8" t="str">
        <f t="shared" si="0"/>
        <v>PASS</v>
      </c>
    </row>
    <row r="9" spans="1:9">
      <c r="A9" s="6" t="s">
        <v>10</v>
      </c>
      <c r="B9" s="1">
        <v>15</v>
      </c>
      <c r="C9" s="1">
        <v>5</v>
      </c>
      <c r="D9" s="1">
        <v>15</v>
      </c>
      <c r="E9" s="4" t="s">
        <v>15</v>
      </c>
      <c r="F9" t="str">
        <f>IF(D9&gt;=5,"PASS","FAIL")</f>
        <v>PASS</v>
      </c>
    </row>
    <row r="10" spans="1:9">
      <c r="A10" s="6" t="s">
        <v>11</v>
      </c>
      <c r="B10" s="1">
        <v>15</v>
      </c>
      <c r="C10" s="1">
        <v>5</v>
      </c>
      <c r="D10" s="1">
        <v>15</v>
      </c>
      <c r="E10" s="4" t="s">
        <v>15</v>
      </c>
      <c r="F10" t="str">
        <f t="shared" ref="F10:F11" si="1">IF(D10&gt;=5,"PASS","FAIL")</f>
        <v>PASS</v>
      </c>
    </row>
    <row r="11" spans="1:9">
      <c r="A11" s="6" t="s">
        <v>12</v>
      </c>
      <c r="B11" s="1">
        <v>15</v>
      </c>
      <c r="C11" s="1">
        <v>5</v>
      </c>
      <c r="D11" s="1">
        <v>15</v>
      </c>
      <c r="E11" s="1" t="s">
        <v>15</v>
      </c>
      <c r="F11" t="str">
        <f t="shared" si="1"/>
        <v>PASS</v>
      </c>
    </row>
    <row r="12" spans="1:9">
      <c r="A12" s="6"/>
    </row>
    <row r="13" spans="1:9">
      <c r="A13" s="6" t="s">
        <v>18</v>
      </c>
      <c r="B13">
        <f>SUM(D2,D3,D4,D5,D6,D7,D8,D9,D10,D11)</f>
        <v>459</v>
      </c>
      <c r="D13" s="5" t="s">
        <v>19</v>
      </c>
      <c r="E13" t="s">
        <v>20</v>
      </c>
    </row>
    <row r="14" spans="1:9">
      <c r="D14" s="2"/>
      <c r="E14" s="7"/>
    </row>
    <row r="16" spans="1:9">
      <c r="D16" s="3"/>
    </row>
  </sheetData>
  <conditionalFormatting sqref="G8">
    <cfRule type="cellIs" dxfId="3" priority="3" operator="greaterThan">
      <formula>60</formula>
    </cfRule>
    <cfRule type="containsText" dxfId="2" priority="4" operator="containsText" text="Mathematics ">
      <formula>NOT(ISERROR(SEARCH("Mathematics ",G8)))</formula>
    </cfRule>
  </conditionalFormatting>
  <conditionalFormatting sqref="D2:D11">
    <cfRule type="cellIs" dxfId="1" priority="2" operator="greaterThan">
      <formula>59</formula>
    </cfRule>
  </conditionalFormatting>
  <conditionalFormatting sqref="D4:D6">
    <cfRule type="cellIs" dxfId="0" priority="1" operator="lessThan">
      <formula>47</formula>
    </cfRule>
  </conditionalFormatting>
  <dataValidations count="2">
    <dataValidation type="whole" allowBlank="1" showInputMessage="1" showErrorMessage="1" sqref="E16">
      <formula1>5</formula1>
      <formula2>25</formula2>
    </dataValidation>
    <dataValidation type="whole" allowBlank="1" showInputMessage="1" showErrorMessage="1" errorTitle="Invalid !" error="You entered wrong marks" promptTitle="Instruction" prompt="Enter marks between 5 and 25" sqref="C2:C11">
      <formula1>5</formula1>
      <formula2>25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7" sqref="E7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Ansari</dc:creator>
  <cp:lastModifiedBy>Ansari</cp:lastModifiedBy>
  <dcterms:created xsi:type="dcterms:W3CDTF">2025-09-06T13:51:45Z</dcterms:created>
  <dcterms:modified xsi:type="dcterms:W3CDTF">2025-09-07T17:11:17Z</dcterms:modified>
</cp:coreProperties>
</file>