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UMIF" sheetId="1" r:id="rId1"/>
    <sheet name="COUNTIF" sheetId="2" r:id="rId2"/>
    <sheet name="AVERAGEI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<sst xmlns="http://schemas.openxmlformats.org/spreadsheetml/2006/main" count="114" uniqueCount="34">
  <si>
    <t>Transaction Description</t>
  </si>
  <si>
    <t>Expense Type</t>
  </si>
  <si>
    <t>Amount</t>
  </si>
  <si>
    <t>Chester Diner</t>
  </si>
  <si>
    <t>Restaurant</t>
  </si>
  <si>
    <t>Key Expense Tracking</t>
  </si>
  <si>
    <t>Income Tax Payment</t>
  </si>
  <si>
    <t>Taxes</t>
  </si>
  <si>
    <t>Total Restaurant Expense</t>
  </si>
  <si>
    <t>Ole Tymes Cafe</t>
  </si>
  <si>
    <t>Total of puchases $50+</t>
  </si>
  <si>
    <t>Plane ticket to Melbourne</t>
  </si>
  <si>
    <t>Travel</t>
  </si>
  <si>
    <t>Odessa's</t>
  </si>
  <si>
    <t>Car Rental in Australia</t>
  </si>
  <si>
    <t>K Crew</t>
  </si>
  <si>
    <t>Clothing</t>
  </si>
  <si>
    <t>Ruby's Famous Bbq Joint</t>
  </si>
  <si>
    <t>Street Corner Market</t>
  </si>
  <si>
    <t>Airport Parking</t>
  </si>
  <si>
    <t>The Friendly Chef</t>
  </si>
  <si>
    <t>Floorgreen's</t>
  </si>
  <si>
    <t>Personal Items</t>
  </si>
  <si>
    <t>Orange Democracy</t>
  </si>
  <si>
    <t>Car Care</t>
  </si>
  <si>
    <t>Auto Expense</t>
  </si>
  <si>
    <t>The Narrow Lantern</t>
  </si>
  <si>
    <t>Nights Inn</t>
  </si>
  <si>
    <t>Transaction Count</t>
  </si>
  <si>
    <t>Clothing Purchases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</si>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</sst>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4" fontId="0" fillId="0" borderId="0" xfId="2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3" xfId="0" applyFont="1" applyBorder="1"/>
    <xf numFmtId="44" fontId="0" fillId="0" borderId="4" xfId="2" applyFont="1" applyBorder="1" applyAlignment="1">
      <alignment horizontal="center"/>
    </xf>
    <xf numFmtId="0" fontId="2" fillId="0" borderId="5" xfId="0" applyFont="1" applyBorder="1"/>
    <xf numFmtId="44" fontId="0" fillId="0" borderId="6" xfId="2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0" borderId="4" xfId="2" applyNumberFormat="1" applyFont="1" applyBorder="1" applyAlignment="1">
      <alignment horizontal="center"/>
    </xf>
    <xf numFmtId="1" fontId="0" fillId="0" borderId="6" xfId="2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17"/>
  <sheetViews>
    <sheetView tabSelected="1" workbookViewId="0">
      <selection activeCell="G8" sqref="G8"/>
    </sheetView>
  </sheetViews>
  <sheetFormatPr defaultColWidth="9" defaultRowHeight="14.5" outlineLevelCol="5"/>
  <cols>
    <col min="1" max="1" width="24" customWidth="1"/>
    <col min="2" max="2" width="15.1363636363636" customWidth="1"/>
    <col min="3" max="3" width="12.7090909090909" customWidth="1"/>
    <col min="4" max="4" width="1.42727272727273" customWidth="1"/>
    <col min="5" max="5" width="26.5727272727273" customWidth="1"/>
    <col min="6" max="6" width="33.7090909090909" customWidth="1"/>
    <col min="7" max="7" width="9.85454545454546" customWidth="1"/>
  </cols>
  <sheetData>
    <row r="1" ht="16.25" spans="1:3">
      <c r="A1" s="10" t="s">
        <v>0</v>
      </c>
      <c r="B1" s="11" t="s">
        <v>1</v>
      </c>
      <c r="C1" s="11" t="s">
        <v>2</v>
      </c>
    </row>
    <row r="2" spans="1:6">
      <c r="A2" t="s">
        <v>3</v>
      </c>
      <c r="B2" t="s">
        <v>4</v>
      </c>
      <c r="C2" s="3">
        <v>24.22</v>
      </c>
      <c r="E2" s="16" t="s">
        <v>5</v>
      </c>
      <c r="F2" s="17"/>
    </row>
    <row r="3" spans="1:6">
      <c r="A3" t="s">
        <v>6</v>
      </c>
      <c r="B3" t="s">
        <v>7</v>
      </c>
      <c r="C3" s="3">
        <v>535</v>
      </c>
      <c r="E3" s="6" t="s">
        <v>8</v>
      </c>
      <c r="F3" s="7">
        <f>SUMIF(B2:B17,"restaurant",C2:C17)</f>
        <v>234.85</v>
      </c>
    </row>
    <row r="4" spans="1:6">
      <c r="A4" t="s">
        <v>9</v>
      </c>
      <c r="B4" t="s">
        <v>4</v>
      </c>
      <c r="C4" s="3">
        <v>12.58</v>
      </c>
      <c r="E4" s="8" t="s">
        <v>10</v>
      </c>
      <c r="F4" s="9">
        <f>SUMIF(C2:C17,"&gt;=50",C2:C17)</f>
        <v>1802.58</v>
      </c>
    </row>
    <row r="5" spans="1:3">
      <c r="A5" t="s">
        <v>11</v>
      </c>
      <c r="B5" t="s">
        <v>12</v>
      </c>
      <c r="C5" s="3">
        <v>654.32</v>
      </c>
    </row>
    <row r="6" spans="1:3">
      <c r="A6" t="s">
        <v>13</v>
      </c>
      <c r="B6" t="s">
        <v>4</v>
      </c>
      <c r="C6" s="3">
        <v>13.36</v>
      </c>
    </row>
    <row r="7" spans="1:3">
      <c r="A7" t="s">
        <v>14</v>
      </c>
      <c r="B7" t="s">
        <v>12</v>
      </c>
      <c r="C7" s="3">
        <v>185.55</v>
      </c>
    </row>
    <row r="8" spans="1:3">
      <c r="A8" t="s">
        <v>15</v>
      </c>
      <c r="B8" t="s">
        <v>16</v>
      </c>
      <c r="C8" s="3">
        <v>86.99</v>
      </c>
    </row>
    <row r="9" spans="1:3">
      <c r="A9" t="s">
        <v>17</v>
      </c>
      <c r="B9" t="s">
        <v>4</v>
      </c>
      <c r="C9" s="3">
        <v>5.66</v>
      </c>
    </row>
    <row r="10" spans="1:3">
      <c r="A10" t="s">
        <v>18</v>
      </c>
      <c r="B10" t="s">
        <v>4</v>
      </c>
      <c r="C10" s="3">
        <v>9.85</v>
      </c>
    </row>
    <row r="11" spans="1:3">
      <c r="A11" t="s">
        <v>19</v>
      </c>
      <c r="B11" t="s">
        <v>12</v>
      </c>
      <c r="C11" s="3">
        <v>22.55</v>
      </c>
    </row>
    <row r="12" spans="1:3">
      <c r="A12" t="s">
        <v>20</v>
      </c>
      <c r="B12" t="s">
        <v>4</v>
      </c>
      <c r="C12" s="3">
        <v>67.85</v>
      </c>
    </row>
    <row r="13" spans="1:3">
      <c r="A13" t="s">
        <v>21</v>
      </c>
      <c r="B13" t="s">
        <v>22</v>
      </c>
      <c r="C13" s="3">
        <v>24.55</v>
      </c>
    </row>
    <row r="14" spans="1:3">
      <c r="A14" t="s">
        <v>23</v>
      </c>
      <c r="B14" t="s">
        <v>16</v>
      </c>
      <c r="C14" s="3">
        <v>86.99</v>
      </c>
    </row>
    <row r="15" spans="1:3">
      <c r="A15" t="s">
        <v>24</v>
      </c>
      <c r="B15" t="s">
        <v>25</v>
      </c>
      <c r="C15" s="3">
        <v>24.22</v>
      </c>
    </row>
    <row r="16" spans="1:3">
      <c r="A16" t="s">
        <v>26</v>
      </c>
      <c r="B16" t="s">
        <v>4</v>
      </c>
      <c r="C16" s="3">
        <v>101.33</v>
      </c>
    </row>
    <row r="17" spans="1:3">
      <c r="A17" t="s">
        <v>27</v>
      </c>
      <c r="B17" t="s">
        <v>12</v>
      </c>
      <c r="C17" s="3">
        <v>84.55</v>
      </c>
    </row>
  </sheetData>
  <mergeCells count="1">
    <mergeCell ref="E2:F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17"/>
  <sheetViews>
    <sheetView workbookViewId="0">
      <selection activeCell="F12" sqref="F12"/>
    </sheetView>
  </sheetViews>
  <sheetFormatPr defaultColWidth="9" defaultRowHeight="14.5" outlineLevelCol="5"/>
  <cols>
    <col min="1" max="1" width="24" customWidth="1"/>
    <col min="2" max="2" width="15.1363636363636" customWidth="1"/>
    <col min="3" max="3" width="12.7090909090909" customWidth="1"/>
    <col min="4" max="4" width="1.42727272727273" customWidth="1"/>
    <col min="5" max="5" width="31.5727272727273" customWidth="1"/>
    <col min="6" max="6" width="27.5727272727273" customWidth="1"/>
  </cols>
  <sheetData>
    <row r="1" ht="16.25" spans="1:3">
      <c r="A1" s="10" t="s">
        <v>0</v>
      </c>
      <c r="B1" s="11" t="s">
        <v>1</v>
      </c>
      <c r="C1" s="11" t="s">
        <v>2</v>
      </c>
    </row>
    <row r="2" spans="1:6">
      <c r="A2" t="s">
        <v>3</v>
      </c>
      <c r="B2" t="s">
        <v>4</v>
      </c>
      <c r="C2" s="3">
        <v>24.22</v>
      </c>
      <c r="E2" s="12" t="s">
        <v>28</v>
      </c>
      <c r="F2" s="13"/>
    </row>
    <row r="3" spans="1:6">
      <c r="A3" t="s">
        <v>6</v>
      </c>
      <c r="B3" t="s">
        <v>7</v>
      </c>
      <c r="C3" s="3">
        <v>535</v>
      </c>
      <c r="E3" s="6" t="s">
        <v>29</v>
      </c>
      <c r="F3" s="14">
        <f>COUNTIFS(B2:B17,"clothing")</f>
        <v>2</v>
      </c>
    </row>
    <row r="4" ht="15.25" spans="1:6">
      <c r="A4" t="s">
        <v>9</v>
      </c>
      <c r="B4" t="s">
        <v>4</v>
      </c>
      <c r="C4" s="3">
        <v>12.58</v>
      </c>
      <c r="E4" s="8" t="s">
        <v>30</v>
      </c>
      <c r="F4" s="15">
        <f>COUNTIF(C2:C17,"&gt;=100")</f>
        <v>4</v>
      </c>
    </row>
    <row r="5" spans="1:3">
      <c r="A5" t="s">
        <v>11</v>
      </c>
      <c r="B5" t="s">
        <v>12</v>
      </c>
      <c r="C5" s="3">
        <v>654.32</v>
      </c>
    </row>
    <row r="6" spans="1:3">
      <c r="A6" t="s">
        <v>13</v>
      </c>
      <c r="B6" t="s">
        <v>4</v>
      </c>
      <c r="C6" s="3">
        <v>13.36</v>
      </c>
    </row>
    <row r="7" spans="1:3">
      <c r="A7" t="s">
        <v>14</v>
      </c>
      <c r="B7" t="s">
        <v>12</v>
      </c>
      <c r="C7" s="3">
        <v>185.55</v>
      </c>
    </row>
    <row r="8" spans="1:3">
      <c r="A8" t="s">
        <v>15</v>
      </c>
      <c r="B8" t="s">
        <v>16</v>
      </c>
      <c r="C8" s="3">
        <v>86.99</v>
      </c>
    </row>
    <row r="9" spans="1:3">
      <c r="A9" t="s">
        <v>17</v>
      </c>
      <c r="B9" t="s">
        <v>4</v>
      </c>
      <c r="C9" s="3">
        <v>5.66</v>
      </c>
    </row>
    <row r="10" spans="1:3">
      <c r="A10" t="s">
        <v>18</v>
      </c>
      <c r="B10" t="s">
        <v>4</v>
      </c>
      <c r="C10" s="3">
        <v>9.85</v>
      </c>
    </row>
    <row r="11" spans="1:3">
      <c r="A11" t="s">
        <v>19</v>
      </c>
      <c r="B11" t="s">
        <v>12</v>
      </c>
      <c r="C11" s="3">
        <v>22.55</v>
      </c>
    </row>
    <row r="12" spans="1:3">
      <c r="A12" t="s">
        <v>20</v>
      </c>
      <c r="B12" t="s">
        <v>4</v>
      </c>
      <c r="C12" s="3">
        <v>67.85</v>
      </c>
    </row>
    <row r="13" spans="1:3">
      <c r="A13" t="s">
        <v>21</v>
      </c>
      <c r="B13" t="s">
        <v>22</v>
      </c>
      <c r="C13" s="3">
        <v>24.55</v>
      </c>
    </row>
    <row r="14" spans="1:3">
      <c r="A14" t="s">
        <v>23</v>
      </c>
      <c r="B14" t="s">
        <v>16</v>
      </c>
      <c r="C14" s="3">
        <v>86.99</v>
      </c>
    </row>
    <row r="15" spans="1:3">
      <c r="A15" t="s">
        <v>24</v>
      </c>
      <c r="B15" t="s">
        <v>25</v>
      </c>
      <c r="C15" s="3">
        <v>24.22</v>
      </c>
    </row>
    <row r="16" spans="1:3">
      <c r="A16" t="s">
        <v>26</v>
      </c>
      <c r="B16" t="s">
        <v>4</v>
      </c>
      <c r="C16" s="3">
        <v>101.33</v>
      </c>
    </row>
    <row r="17" spans="1:3">
      <c r="A17" t="s">
        <v>27</v>
      </c>
      <c r="B17" t="s">
        <v>12</v>
      </c>
      <c r="C17" s="3">
        <v>84.55</v>
      </c>
    </row>
  </sheetData>
  <mergeCells count="1">
    <mergeCell ref="E2:F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F17"/>
  <sheetViews>
    <sheetView workbookViewId="0">
      <selection activeCell="E10" sqref="E10"/>
    </sheetView>
  </sheetViews>
  <sheetFormatPr defaultColWidth="9" defaultRowHeight="14.5" outlineLevelCol="5"/>
  <cols>
    <col min="1" max="1" width="24" customWidth="1"/>
    <col min="2" max="2" width="14.4272727272727" customWidth="1"/>
    <col min="3" max="3" width="11.2818181818182" customWidth="1"/>
    <col min="4" max="4" width="1.42727272727273" customWidth="1"/>
    <col min="5" max="5" width="34" customWidth="1"/>
    <col min="6" max="6" width="37.7090909090909" customWidth="1"/>
  </cols>
  <sheetData>
    <row r="1" ht="15.25" spans="1:3">
      <c r="A1" s="1" t="s">
        <v>0</v>
      </c>
      <c r="B1" s="2" t="s">
        <v>1</v>
      </c>
      <c r="C1" s="2" t="s">
        <v>2</v>
      </c>
    </row>
    <row r="2" spans="1:6">
      <c r="A2" t="s">
        <v>3</v>
      </c>
      <c r="B2" t="s">
        <v>4</v>
      </c>
      <c r="C2" s="3">
        <v>24.22</v>
      </c>
      <c r="E2" s="4" t="s">
        <v>31</v>
      </c>
      <c r="F2" s="5"/>
    </row>
    <row r="3" spans="1:6">
      <c r="A3" t="s">
        <v>6</v>
      </c>
      <c r="B3" t="s">
        <v>7</v>
      </c>
      <c r="C3" s="3">
        <v>535</v>
      </c>
      <c r="E3" s="6" t="s">
        <v>32</v>
      </c>
      <c r="F3" s="7">
        <f>AVERAGEIF(B2:B17,"restaurant",C2:C17)</f>
        <v>33.55</v>
      </c>
    </row>
    <row r="4" ht="15.25" spans="1:6">
      <c r="A4" t="s">
        <v>9</v>
      </c>
      <c r="B4" t="s">
        <v>4</v>
      </c>
      <c r="C4" s="3">
        <v>12.58</v>
      </c>
      <c r="E4" s="8" t="s">
        <v>33</v>
      </c>
      <c r="F4" s="9">
        <f>AVERAGEIF(C2:C17,"&lt;25")</f>
        <v>17.12375</v>
      </c>
    </row>
    <row r="5" spans="1:3">
      <c r="A5" t="s">
        <v>11</v>
      </c>
      <c r="B5" t="s">
        <v>12</v>
      </c>
      <c r="C5" s="3">
        <v>654.32</v>
      </c>
    </row>
    <row r="6" spans="1:3">
      <c r="A6" t="s">
        <v>13</v>
      </c>
      <c r="B6" t="s">
        <v>4</v>
      </c>
      <c r="C6" s="3">
        <v>13.36</v>
      </c>
    </row>
    <row r="7" spans="1:3">
      <c r="A7" t="s">
        <v>14</v>
      </c>
      <c r="B7" t="s">
        <v>12</v>
      </c>
      <c r="C7" s="3">
        <v>185.55</v>
      </c>
    </row>
    <row r="8" spans="1:3">
      <c r="A8" t="s">
        <v>15</v>
      </c>
      <c r="B8" t="s">
        <v>16</v>
      </c>
      <c r="C8" s="3">
        <v>86.99</v>
      </c>
    </row>
    <row r="9" spans="1:3">
      <c r="A9" t="s">
        <v>17</v>
      </c>
      <c r="B9" t="s">
        <v>4</v>
      </c>
      <c r="C9" s="3">
        <v>5.66</v>
      </c>
    </row>
    <row r="10" spans="1:3">
      <c r="A10" t="s">
        <v>18</v>
      </c>
      <c r="B10" t="s">
        <v>4</v>
      </c>
      <c r="C10" s="3">
        <v>9.85</v>
      </c>
    </row>
    <row r="11" spans="1:3">
      <c r="A11" t="s">
        <v>19</v>
      </c>
      <c r="B11" t="s">
        <v>12</v>
      </c>
      <c r="C11" s="3">
        <v>22.55</v>
      </c>
    </row>
    <row r="12" spans="1:3">
      <c r="A12" t="s">
        <v>20</v>
      </c>
      <c r="B12" t="s">
        <v>4</v>
      </c>
      <c r="C12" s="3">
        <v>67.85</v>
      </c>
    </row>
    <row r="13" spans="1:3">
      <c r="A13" t="s">
        <v>21</v>
      </c>
      <c r="B13" t="s">
        <v>22</v>
      </c>
      <c r="C13" s="3">
        <v>24.55</v>
      </c>
    </row>
    <row r="14" spans="1:3">
      <c r="A14" t="s">
        <v>23</v>
      </c>
      <c r="B14" t="s">
        <v>16</v>
      </c>
      <c r="C14" s="3">
        <v>86.99</v>
      </c>
    </row>
    <row r="15" spans="1:3">
      <c r="A15" t="s">
        <v>24</v>
      </c>
      <c r="B15" t="s">
        <v>25</v>
      </c>
      <c r="C15" s="3">
        <v>24.22</v>
      </c>
    </row>
    <row r="16" spans="1:3">
      <c r="A16" t="s">
        <v>26</v>
      </c>
      <c r="B16" t="s">
        <v>4</v>
      </c>
      <c r="C16" s="3">
        <v>101.33</v>
      </c>
    </row>
    <row r="17" spans="1:3">
      <c r="A17" t="s">
        <v>27</v>
      </c>
      <c r="B17" t="s">
        <v>12</v>
      </c>
      <c r="C17" s="3">
        <v>84.55</v>
      </c>
    </row>
  </sheetData>
  <mergeCells count="1">
    <mergeCell ref="E2:F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Rani</cp:lastModifiedBy>
  <dcterms:created xsi:type="dcterms:W3CDTF">2017-01-24T00:16:00Z</dcterms:created>
  <dcterms:modified xsi:type="dcterms:W3CDTF">2024-09-23T10:48:20Z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6BBE72B047454E559D07DE18CA983550_13</vt:lpwstr>
  </property>
  <property fmtid="{D5CDD505-2E9C-101B-9397-08002B2CF9AE}" pid="3" name="KSOProductBuildVer">
    <vt:lpwstr>1033-12.2.0.18283</vt:lpwstr>
  </property>
</Properties>
</file>