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boolani/Desktop/Clarkson 2/Research at Clarkson/Prior night's sleep and gait/Final edits/"/>
    </mc:Choice>
  </mc:AlternateContent>
  <xr:revisionPtr revIDLastSave="0" documentId="8_{88A0C639-9687-BD4F-95B9-FB308505C2B2}" xr6:coauthVersionLast="36" xr6:coauthVersionMax="36" xr10:uidLastSave="{00000000-0000-0000-0000-000000000000}"/>
  <bookViews>
    <workbookView xWindow="0" yWindow="500" windowWidth="25600" windowHeight="14320" xr2:uid="{11384982-1DEF-D84E-A16B-396B89BE9A62}"/>
  </bookViews>
  <sheets>
    <sheet name="All Data" sheetId="1" r:id="rId1"/>
    <sheet name="Sleep QoL Table 1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" i="1"/>
  <c r="M2" i="1" s="1"/>
  <c r="K3" i="2" l="1"/>
  <c r="K2" i="2"/>
  <c r="J3" i="2"/>
  <c r="J2" i="2"/>
  <c r="K7" i="2"/>
  <c r="L7" i="2"/>
  <c r="M7" i="2"/>
  <c r="N7" i="2"/>
  <c r="J7" i="2"/>
  <c r="K6" i="2"/>
  <c r="L6" i="2"/>
  <c r="M6" i="2"/>
  <c r="N6" i="2"/>
  <c r="J6" i="2"/>
  <c r="I127" i="1"/>
  <c r="H127" i="1"/>
  <c r="J127" i="1" s="1"/>
  <c r="K127" i="1" s="1"/>
  <c r="I126" i="1"/>
  <c r="H126" i="1"/>
  <c r="J126" i="1" s="1"/>
  <c r="K126" i="1" s="1"/>
  <c r="I125" i="1"/>
  <c r="H125" i="1"/>
  <c r="J125" i="1" s="1"/>
  <c r="K125" i="1" s="1"/>
  <c r="I124" i="1"/>
  <c r="H124" i="1"/>
  <c r="J124" i="1" s="1"/>
  <c r="K124" i="1" s="1"/>
  <c r="I123" i="1"/>
  <c r="H123" i="1"/>
  <c r="J123" i="1" s="1"/>
  <c r="K123" i="1" s="1"/>
  <c r="I122" i="1"/>
  <c r="H122" i="1"/>
  <c r="J122" i="1" s="1"/>
  <c r="K122" i="1" s="1"/>
  <c r="I121" i="1"/>
  <c r="H121" i="1"/>
  <c r="J121" i="1" s="1"/>
  <c r="K121" i="1" s="1"/>
  <c r="I120" i="1"/>
  <c r="H120" i="1"/>
  <c r="J120" i="1" s="1"/>
  <c r="K120" i="1" s="1"/>
  <c r="I119" i="1"/>
  <c r="H119" i="1"/>
  <c r="J119" i="1" s="1"/>
  <c r="K119" i="1" s="1"/>
  <c r="I118" i="1"/>
  <c r="H118" i="1"/>
  <c r="J118" i="1" s="1"/>
  <c r="K118" i="1" s="1"/>
  <c r="I117" i="1"/>
  <c r="H117" i="1"/>
  <c r="J117" i="1" s="1"/>
  <c r="K117" i="1" s="1"/>
  <c r="I116" i="1"/>
  <c r="H116" i="1"/>
  <c r="J116" i="1" s="1"/>
  <c r="K116" i="1" s="1"/>
  <c r="I115" i="1"/>
  <c r="H115" i="1"/>
  <c r="J115" i="1" s="1"/>
  <c r="K115" i="1" s="1"/>
  <c r="I114" i="1"/>
  <c r="H114" i="1"/>
  <c r="J114" i="1" s="1"/>
  <c r="K114" i="1" s="1"/>
  <c r="I113" i="1"/>
  <c r="H113" i="1"/>
  <c r="J113" i="1" s="1"/>
  <c r="K113" i="1" s="1"/>
  <c r="I112" i="1"/>
  <c r="H112" i="1"/>
  <c r="J112" i="1" s="1"/>
  <c r="K112" i="1" s="1"/>
  <c r="I111" i="1"/>
  <c r="H111" i="1"/>
  <c r="J111" i="1" s="1"/>
  <c r="K111" i="1" s="1"/>
  <c r="I110" i="1"/>
  <c r="H110" i="1"/>
  <c r="J110" i="1" s="1"/>
  <c r="K110" i="1" s="1"/>
  <c r="I109" i="1"/>
  <c r="H109" i="1"/>
  <c r="J109" i="1" s="1"/>
  <c r="K109" i="1" s="1"/>
  <c r="I108" i="1"/>
  <c r="H108" i="1"/>
  <c r="J108" i="1" s="1"/>
  <c r="K108" i="1" s="1"/>
  <c r="I107" i="1"/>
  <c r="H107" i="1"/>
  <c r="J107" i="1" s="1"/>
  <c r="K107" i="1" s="1"/>
  <c r="I106" i="1"/>
  <c r="H106" i="1"/>
  <c r="J106" i="1" s="1"/>
  <c r="K106" i="1" s="1"/>
  <c r="I105" i="1"/>
  <c r="H105" i="1"/>
  <c r="J105" i="1" s="1"/>
  <c r="K105" i="1" s="1"/>
  <c r="I104" i="1"/>
  <c r="H104" i="1"/>
  <c r="J104" i="1" s="1"/>
  <c r="K104" i="1" s="1"/>
  <c r="I103" i="1"/>
  <c r="H103" i="1"/>
  <c r="J103" i="1" s="1"/>
  <c r="K103" i="1" s="1"/>
  <c r="I102" i="1"/>
  <c r="H102" i="1"/>
  <c r="J102" i="1" s="1"/>
  <c r="K102" i="1" s="1"/>
  <c r="I101" i="1"/>
  <c r="H101" i="1"/>
  <c r="J101" i="1" s="1"/>
  <c r="K101" i="1" s="1"/>
  <c r="I100" i="1"/>
  <c r="H100" i="1"/>
  <c r="J100" i="1" s="1"/>
  <c r="K100" i="1" s="1"/>
  <c r="I99" i="1"/>
  <c r="H99" i="1"/>
  <c r="J99" i="1" s="1"/>
  <c r="K99" i="1" s="1"/>
  <c r="I98" i="1"/>
  <c r="H98" i="1"/>
  <c r="J98" i="1" s="1"/>
  <c r="K98" i="1" s="1"/>
  <c r="I97" i="1"/>
  <c r="H97" i="1"/>
  <c r="J97" i="1" s="1"/>
  <c r="K97" i="1" s="1"/>
  <c r="I96" i="1"/>
  <c r="H96" i="1"/>
  <c r="J96" i="1" s="1"/>
  <c r="K96" i="1" s="1"/>
  <c r="I95" i="1"/>
  <c r="H95" i="1"/>
  <c r="J95" i="1" s="1"/>
  <c r="K95" i="1" s="1"/>
  <c r="I94" i="1"/>
  <c r="H94" i="1"/>
  <c r="J94" i="1" s="1"/>
  <c r="K94" i="1" s="1"/>
  <c r="I93" i="1"/>
  <c r="H93" i="1"/>
  <c r="J93" i="1" s="1"/>
  <c r="K93" i="1" s="1"/>
  <c r="I92" i="1"/>
  <c r="H92" i="1"/>
  <c r="J92" i="1" s="1"/>
  <c r="K92" i="1" s="1"/>
  <c r="I91" i="1"/>
  <c r="H91" i="1"/>
  <c r="J91" i="1" s="1"/>
  <c r="K91" i="1" s="1"/>
  <c r="I90" i="1"/>
  <c r="H90" i="1"/>
  <c r="J90" i="1" s="1"/>
  <c r="K90" i="1" s="1"/>
  <c r="I89" i="1"/>
  <c r="H89" i="1"/>
  <c r="J89" i="1" s="1"/>
  <c r="K89" i="1" s="1"/>
  <c r="I88" i="1"/>
  <c r="H88" i="1"/>
  <c r="J88" i="1" s="1"/>
  <c r="K88" i="1" s="1"/>
  <c r="I87" i="1"/>
  <c r="H87" i="1"/>
  <c r="J87" i="1" s="1"/>
  <c r="K87" i="1" s="1"/>
  <c r="I86" i="1"/>
  <c r="H86" i="1"/>
  <c r="J86" i="1" s="1"/>
  <c r="K86" i="1" s="1"/>
  <c r="I85" i="1"/>
  <c r="H85" i="1"/>
  <c r="J85" i="1" s="1"/>
  <c r="K85" i="1" s="1"/>
  <c r="I84" i="1"/>
  <c r="H84" i="1"/>
  <c r="J84" i="1" s="1"/>
  <c r="K84" i="1" s="1"/>
  <c r="I83" i="1"/>
  <c r="H83" i="1"/>
  <c r="J83" i="1" s="1"/>
  <c r="K83" i="1" s="1"/>
  <c r="I82" i="1"/>
  <c r="H82" i="1"/>
  <c r="J82" i="1" s="1"/>
  <c r="K82" i="1" s="1"/>
  <c r="I81" i="1"/>
  <c r="H81" i="1"/>
  <c r="J81" i="1" s="1"/>
  <c r="K81" i="1" s="1"/>
  <c r="I80" i="1"/>
  <c r="H80" i="1"/>
  <c r="J80" i="1" s="1"/>
  <c r="K80" i="1" s="1"/>
  <c r="I79" i="1"/>
  <c r="H79" i="1"/>
  <c r="J79" i="1" s="1"/>
  <c r="K79" i="1" s="1"/>
  <c r="I78" i="1"/>
  <c r="H78" i="1"/>
  <c r="J78" i="1" s="1"/>
  <c r="K78" i="1" s="1"/>
  <c r="I77" i="1"/>
  <c r="H77" i="1"/>
  <c r="J77" i="1" s="1"/>
  <c r="K77" i="1" s="1"/>
  <c r="I76" i="1"/>
  <c r="H76" i="1"/>
  <c r="J76" i="1" s="1"/>
  <c r="K76" i="1" s="1"/>
  <c r="I75" i="1"/>
  <c r="H75" i="1"/>
  <c r="J75" i="1" s="1"/>
  <c r="K75" i="1" s="1"/>
  <c r="I74" i="1"/>
  <c r="H74" i="1"/>
  <c r="J74" i="1" s="1"/>
  <c r="K74" i="1" s="1"/>
  <c r="I73" i="1"/>
  <c r="H73" i="1"/>
  <c r="J73" i="1" s="1"/>
  <c r="K73" i="1" s="1"/>
  <c r="I72" i="1"/>
  <c r="H72" i="1"/>
  <c r="J72" i="1" s="1"/>
  <c r="K72" i="1" s="1"/>
  <c r="I71" i="1"/>
  <c r="H71" i="1"/>
  <c r="J71" i="1" s="1"/>
  <c r="K71" i="1" s="1"/>
  <c r="I70" i="1"/>
  <c r="H70" i="1"/>
  <c r="J70" i="1" s="1"/>
  <c r="K70" i="1" s="1"/>
  <c r="I69" i="1"/>
  <c r="H69" i="1"/>
  <c r="J69" i="1" s="1"/>
  <c r="K69" i="1" s="1"/>
  <c r="I68" i="1"/>
  <c r="H68" i="1"/>
  <c r="J68" i="1" s="1"/>
  <c r="K68" i="1" s="1"/>
  <c r="I67" i="1"/>
  <c r="H67" i="1"/>
  <c r="J67" i="1" s="1"/>
  <c r="K67" i="1" s="1"/>
  <c r="I66" i="1"/>
  <c r="H66" i="1"/>
  <c r="J66" i="1" s="1"/>
  <c r="K66" i="1" s="1"/>
  <c r="I65" i="1"/>
  <c r="H65" i="1"/>
  <c r="J65" i="1" s="1"/>
  <c r="K65" i="1" s="1"/>
  <c r="I64" i="1"/>
  <c r="H64" i="1"/>
  <c r="J64" i="1" s="1"/>
  <c r="K64" i="1" s="1"/>
  <c r="I63" i="1"/>
  <c r="H63" i="1"/>
  <c r="J63" i="1" s="1"/>
  <c r="K63" i="1" s="1"/>
  <c r="I62" i="1"/>
  <c r="H62" i="1"/>
  <c r="J62" i="1" s="1"/>
  <c r="K62" i="1" s="1"/>
  <c r="I61" i="1"/>
  <c r="H61" i="1"/>
  <c r="J61" i="1" s="1"/>
  <c r="K61" i="1" s="1"/>
  <c r="I60" i="1"/>
  <c r="H60" i="1"/>
  <c r="J60" i="1" s="1"/>
  <c r="K60" i="1" s="1"/>
  <c r="I59" i="1"/>
  <c r="H59" i="1"/>
  <c r="J59" i="1" s="1"/>
  <c r="K59" i="1" s="1"/>
  <c r="I58" i="1"/>
  <c r="H58" i="1"/>
  <c r="J58" i="1" s="1"/>
  <c r="K58" i="1" s="1"/>
  <c r="I57" i="1"/>
  <c r="H57" i="1"/>
  <c r="J57" i="1" s="1"/>
  <c r="K57" i="1" s="1"/>
  <c r="I56" i="1"/>
  <c r="H56" i="1"/>
  <c r="J56" i="1" s="1"/>
  <c r="K56" i="1" s="1"/>
  <c r="I55" i="1"/>
  <c r="H55" i="1"/>
  <c r="J55" i="1" s="1"/>
  <c r="K55" i="1" s="1"/>
  <c r="I54" i="1"/>
  <c r="H54" i="1"/>
  <c r="J54" i="1" s="1"/>
  <c r="K54" i="1" s="1"/>
  <c r="I53" i="1"/>
  <c r="H53" i="1"/>
  <c r="J53" i="1" s="1"/>
  <c r="K53" i="1" s="1"/>
  <c r="I52" i="1"/>
  <c r="H52" i="1"/>
  <c r="J52" i="1" s="1"/>
  <c r="K52" i="1" s="1"/>
  <c r="I51" i="1"/>
  <c r="H51" i="1"/>
  <c r="J51" i="1" s="1"/>
  <c r="K51" i="1" s="1"/>
  <c r="I50" i="1"/>
  <c r="H50" i="1"/>
  <c r="J50" i="1" s="1"/>
  <c r="K50" i="1" s="1"/>
  <c r="I49" i="1"/>
  <c r="H49" i="1"/>
  <c r="J49" i="1" s="1"/>
  <c r="K49" i="1" s="1"/>
  <c r="I48" i="1"/>
  <c r="H48" i="1"/>
  <c r="J48" i="1" s="1"/>
  <c r="K48" i="1" s="1"/>
  <c r="I47" i="1"/>
  <c r="H47" i="1"/>
  <c r="J47" i="1" s="1"/>
  <c r="K47" i="1" s="1"/>
  <c r="I46" i="1"/>
  <c r="H46" i="1"/>
  <c r="J46" i="1" s="1"/>
  <c r="K46" i="1" s="1"/>
  <c r="I45" i="1"/>
  <c r="H45" i="1"/>
  <c r="J45" i="1" s="1"/>
  <c r="K45" i="1" s="1"/>
  <c r="I44" i="1"/>
  <c r="H44" i="1"/>
  <c r="J44" i="1" s="1"/>
  <c r="K44" i="1" s="1"/>
  <c r="I43" i="1"/>
  <c r="H43" i="1"/>
  <c r="J43" i="1" s="1"/>
  <c r="K43" i="1" s="1"/>
  <c r="I42" i="1"/>
  <c r="H42" i="1"/>
  <c r="I41" i="1"/>
  <c r="H41" i="1"/>
  <c r="J41" i="1" s="1"/>
  <c r="K41" i="1" s="1"/>
  <c r="I40" i="1"/>
  <c r="H40" i="1"/>
  <c r="J40" i="1" s="1"/>
  <c r="K40" i="1" s="1"/>
  <c r="I39" i="1"/>
  <c r="H39" i="1"/>
  <c r="J39" i="1" s="1"/>
  <c r="K39" i="1" s="1"/>
  <c r="I38" i="1"/>
  <c r="H38" i="1"/>
  <c r="I37" i="1"/>
  <c r="H37" i="1"/>
  <c r="J37" i="1" s="1"/>
  <c r="K37" i="1" s="1"/>
  <c r="I36" i="1"/>
  <c r="H36" i="1"/>
  <c r="J36" i="1" s="1"/>
  <c r="K36" i="1" s="1"/>
  <c r="I35" i="1"/>
  <c r="H35" i="1"/>
  <c r="I34" i="1"/>
  <c r="H34" i="1"/>
  <c r="I33" i="1"/>
  <c r="H33" i="1"/>
  <c r="J33" i="1" s="1"/>
  <c r="K33" i="1" s="1"/>
  <c r="I32" i="1"/>
  <c r="H32" i="1"/>
  <c r="J32" i="1" s="1"/>
  <c r="K32" i="1" s="1"/>
  <c r="I31" i="1"/>
  <c r="H31" i="1"/>
  <c r="J31" i="1" s="1"/>
  <c r="K31" i="1" s="1"/>
  <c r="I30" i="1"/>
  <c r="H30" i="1"/>
  <c r="I29" i="1"/>
  <c r="H29" i="1"/>
  <c r="I28" i="1"/>
  <c r="H28" i="1"/>
  <c r="I27" i="1"/>
  <c r="H27" i="1"/>
  <c r="J27" i="1" s="1"/>
  <c r="K27" i="1" s="1"/>
  <c r="I26" i="1"/>
  <c r="H26" i="1"/>
  <c r="I25" i="1"/>
  <c r="H25" i="1"/>
  <c r="J25" i="1" s="1"/>
  <c r="K25" i="1" s="1"/>
  <c r="I24" i="1"/>
  <c r="H24" i="1"/>
  <c r="I23" i="1"/>
  <c r="H23" i="1"/>
  <c r="I22" i="1"/>
  <c r="H22" i="1"/>
  <c r="J22" i="1" s="1"/>
  <c r="K22" i="1" s="1"/>
  <c r="I21" i="1"/>
  <c r="H21" i="1"/>
  <c r="I20" i="1"/>
  <c r="H20" i="1"/>
  <c r="I19" i="1"/>
  <c r="H19" i="1"/>
  <c r="I18" i="1"/>
  <c r="H18" i="1"/>
  <c r="J18" i="1" s="1"/>
  <c r="K18" i="1" s="1"/>
  <c r="I17" i="1"/>
  <c r="H17" i="1"/>
  <c r="J17" i="1" s="1"/>
  <c r="K17" i="1" s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J10" i="1" s="1"/>
  <c r="K10" i="1" s="1"/>
  <c r="I9" i="1"/>
  <c r="H9" i="1"/>
  <c r="I8" i="1"/>
  <c r="H8" i="1"/>
  <c r="J8" i="1" s="1"/>
  <c r="K8" i="1" s="1"/>
  <c r="I7" i="1"/>
  <c r="H7" i="1"/>
  <c r="J7" i="1" s="1"/>
  <c r="K7" i="1" s="1"/>
  <c r="I6" i="1"/>
  <c r="H6" i="1"/>
  <c r="J6" i="1" s="1"/>
  <c r="K6" i="1" s="1"/>
  <c r="I5" i="1"/>
  <c r="H5" i="1"/>
  <c r="I4" i="1"/>
  <c r="H4" i="1"/>
  <c r="I3" i="1"/>
  <c r="H3" i="1"/>
  <c r="I2" i="1"/>
  <c r="H2" i="1"/>
  <c r="J26" i="1" l="1"/>
  <c r="K26" i="1" s="1"/>
  <c r="J30" i="1"/>
  <c r="K30" i="1" s="1"/>
  <c r="J5" i="1"/>
  <c r="K5" i="1" s="1"/>
  <c r="J9" i="1"/>
  <c r="K9" i="1" s="1"/>
  <c r="J35" i="1"/>
  <c r="K35" i="1" s="1"/>
  <c r="J2" i="1"/>
  <c r="K2" i="1" s="1"/>
  <c r="J14" i="1"/>
  <c r="K14" i="1" s="1"/>
  <c r="J34" i="1"/>
  <c r="K34" i="1" s="1"/>
  <c r="J38" i="1"/>
  <c r="K38" i="1" s="1"/>
  <c r="J42" i="1"/>
  <c r="K42" i="1" s="1"/>
  <c r="J16" i="1"/>
  <c r="K16" i="1" s="1"/>
  <c r="J24" i="1"/>
  <c r="K24" i="1" s="1"/>
  <c r="J11" i="1"/>
  <c r="K11" i="1" s="1"/>
  <c r="J15" i="1"/>
  <c r="K15" i="1" s="1"/>
  <c r="J19" i="1"/>
  <c r="K19" i="1" s="1"/>
  <c r="J23" i="1"/>
  <c r="K23" i="1" s="1"/>
  <c r="J3" i="1"/>
  <c r="K3" i="1" s="1"/>
  <c r="J13" i="1"/>
  <c r="K13" i="1" s="1"/>
  <c r="J29" i="1"/>
  <c r="K29" i="1" s="1"/>
  <c r="J12" i="1"/>
  <c r="K12" i="1" s="1"/>
  <c r="J28" i="1"/>
  <c r="K28" i="1" s="1"/>
  <c r="J21" i="1"/>
  <c r="K21" i="1" s="1"/>
  <c r="J4" i="1"/>
  <c r="K4" i="1" s="1"/>
  <c r="J20" i="1"/>
  <c r="K20" i="1" s="1"/>
</calcChain>
</file>

<file path=xl/sharedStrings.xml><?xml version="1.0" encoding="utf-8"?>
<sst xmlns="http://schemas.openxmlformats.org/spreadsheetml/2006/main" count="226" uniqueCount="90">
  <si>
    <t>PSQIglobalscore</t>
  </si>
  <si>
    <t>Subjectnumber</t>
  </si>
  <si>
    <t>Hours_slept_prior_night</t>
  </si>
  <si>
    <t>Age</t>
  </si>
  <si>
    <t>Gender1male2female</t>
  </si>
  <si>
    <t>BMI</t>
  </si>
  <si>
    <t>Heightcm</t>
  </si>
  <si>
    <t>WeightinKG</t>
  </si>
  <si>
    <t>7to9_yes1_no2</t>
  </si>
  <si>
    <t>lessthan7_yes1_no2</t>
  </si>
  <si>
    <t>morethan9_yes1_no2</t>
  </si>
  <si>
    <t>Anticipatory_Postural_Adjustment_Durations</t>
  </si>
  <si>
    <t>Anticipatory_Postural_Adjustment_First_Step_Durations</t>
  </si>
  <si>
    <t>Anticipatory_Postural_Adjustment_First_Step_ROM</t>
  </si>
  <si>
    <t>Anticipatory_Postural_Adjustment_Forward_Peak</t>
  </si>
  <si>
    <t>Anticipatory_Postural_Adjustment_Lateral_Peak</t>
  </si>
  <si>
    <t>Back_Right_Frontal_Bending_Max</t>
  </si>
  <si>
    <t>Back_Left_Frontal_Bending_Max</t>
  </si>
  <si>
    <t>Back_Frontal_Bending_ROM</t>
  </si>
  <si>
    <t>Back_Sagittal_Max_Angle</t>
  </si>
  <si>
    <t>Back_Sagittal_Min_Angle</t>
  </si>
  <si>
    <t>Back_Sagittal_ROM</t>
  </si>
  <si>
    <t>Back_Transverse_Right_Max_Angle</t>
  </si>
  <si>
    <t>Back_Transverse_Left_Max_Angle</t>
  </si>
  <si>
    <t>Back_Transverse_ROM</t>
  </si>
  <si>
    <t>Neck_Right_Frontal_Bending_Max</t>
  </si>
  <si>
    <t>Neck_Left_Frontal_Bending_Max</t>
  </si>
  <si>
    <t>Neck_Frontal_Bending_ROM</t>
  </si>
  <si>
    <t>Neck_Sagittal_Max_Angle</t>
  </si>
  <si>
    <t>Neck_Sagittal_Min_Angle</t>
  </si>
  <si>
    <t>Neck_Sagittal_ROM</t>
  </si>
  <si>
    <t>Neck_Transverse_Right_Max_Angle</t>
  </si>
  <si>
    <t>Neck_Transverse_Left_Max_Angle</t>
  </si>
  <si>
    <t>Neck_Transverse_ROM</t>
  </si>
  <si>
    <t>Cadence</t>
  </si>
  <si>
    <t>Double_leg_support</t>
  </si>
  <si>
    <t>Double_leg_support_variance</t>
  </si>
  <si>
    <t>Midswing_elevation</t>
  </si>
  <si>
    <t>Midswing_elevation_variance</t>
  </si>
  <si>
    <t>Gait_cycle_duration</t>
  </si>
  <si>
    <t>Gait_cycle_duration_variance</t>
  </si>
  <si>
    <t>Gait_speed</t>
  </si>
  <si>
    <t>Gait_speed_variance</t>
  </si>
  <si>
    <t>Step_variability</t>
  </si>
  <si>
    <t>Circumduction</t>
  </si>
  <si>
    <t>Circumduction_variance</t>
  </si>
  <si>
    <t>Foot_strike_angle</t>
  </si>
  <si>
    <t>Foot_strike_angle_variance</t>
  </si>
  <si>
    <t>Toe_out_angle</t>
  </si>
  <si>
    <t>Toe_out_angle_variance</t>
  </si>
  <si>
    <t>Single_leg_support</t>
  </si>
  <si>
    <t>Single_leg_support_variance</t>
  </si>
  <si>
    <t>Stance</t>
  </si>
  <si>
    <t>Stance_variance</t>
  </si>
  <si>
    <t>Step_duration</t>
  </si>
  <si>
    <t>Step_duration_variance</t>
  </si>
  <si>
    <t>Stride_length</t>
  </si>
  <si>
    <t>Stride_length_variance</t>
  </si>
  <si>
    <t>Swing</t>
  </si>
  <si>
    <t>Swing_variance</t>
  </si>
  <si>
    <t>Terminal_double_leg_support</t>
  </si>
  <si>
    <t>Terminal_double_leg_support_variance</t>
  </si>
  <si>
    <t>Lumbar_Frontal_ROM</t>
  </si>
  <si>
    <t>Lumbar_Sagittal_ROM</t>
  </si>
  <si>
    <t>Lumbar_Transverse_ROM</t>
  </si>
  <si>
    <t>Trunk_Frontal_ROM</t>
  </si>
  <si>
    <t>Trunk_Sagittal_ROM</t>
  </si>
  <si>
    <t>Trunk_Transverse_ROM</t>
  </si>
  <si>
    <t>Arm_swing_velocity</t>
  </si>
  <si>
    <t>Arm_ROM</t>
  </si>
  <si>
    <t>Arm_ROM_variance</t>
  </si>
  <si>
    <t>Trunk_angle</t>
  </si>
  <si>
    <t>Turns_duration</t>
  </si>
  <si>
    <t>Number_turns</t>
  </si>
  <si>
    <t>Turn_velocity</t>
  </si>
  <si>
    <t>Turns_number_steps</t>
  </si>
  <si>
    <t>Cadence_variance</t>
  </si>
  <si>
    <t>Step_variability_asymmetry</t>
  </si>
  <si>
    <t>Arm_swing_velocity_variance</t>
  </si>
  <si>
    <t>TRUE</t>
  </si>
  <si>
    <t>FALSE</t>
  </si>
  <si>
    <t>Good</t>
  </si>
  <si>
    <t>M</t>
  </si>
  <si>
    <t>SD</t>
  </si>
  <si>
    <t>ALL</t>
  </si>
  <si>
    <t>Height</t>
  </si>
  <si>
    <t>Weight</t>
  </si>
  <si>
    <t>PSQI</t>
  </si>
  <si>
    <t>Bad</t>
  </si>
  <si>
    <t>PlusMinus1_typical_Yes1_No2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</si>
</sst>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000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0" fillId="2" borderId="0" xfId="0" applyFill="1"/>
    <xf numFmtId="0" fontId="1" fillId="2" borderId="0" xfId="0" applyFont="1" applyFill="1"/>
    <xf numFmtId="10" fontId="1" fillId="2" borderId="0" xfId="0" applyNumberFormat="1" applyFont="1" applyFill="1"/>
    <xf numFmtId="1" fontId="1" fillId="2" borderId="0" xfId="0" applyNumberFormat="1" applyFont="1" applyFill="1"/>
    <xf numFmtId="0" fontId="0" fillId="3" borderId="0" xfId="0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0" fillId="3" borderId="0" xfId="0" applyFill="1"/>
    <xf numFmtId="164" fontId="1" fillId="3" borderId="0" xfId="0" applyNumberFormat="1" applyFont="1" applyFill="1"/>
    <xf numFmtId="10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2" fontId="1" fillId="3" borderId="0" xfId="0" applyNumberFormat="1" applyFont="1" applyFill="1"/>
    <xf numFmtId="1" fontId="1" fillId="3" borderId="0" xfId="0" applyNumberFormat="1" applyFont="1" applyFill="1"/>
    <xf numFmtId="10" fontId="1" fillId="5" borderId="0" xfId="0" applyNumberFormat="1" applyFont="1" applyFill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1" fillId="6" borderId="0" xfId="0" applyFont="1" applyFill="1"/>
    <xf numFmtId="1" fontId="1" fillId="6" borderId="0" xfId="0" applyNumberFormat="1" applyFont="1" applyFill="1"/>
    <xf numFmtId="10" fontId="1" fillId="6" borderId="0" xfId="0" applyNumberFormat="1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8F2-6553-6A4D-9B58-2D045FA0218E}">
  <dimension ref="A1:CF280"/>
  <sheetViews>
    <sheetView tabSelected="1" workbookViewId="0">
      <selection activeCell="H1" sqref="H1:P1048576"/>
    </sheetView>
  </sheetViews>
  <sheetFormatPr baseColWidth="10" defaultRowHeight="16" x14ac:dyDescent="0.2"/>
  <cols>
    <col min="1" max="1" width="12.1640625" customWidth="1"/>
    <col min="2" max="2" width="7.1640625" customWidth="1"/>
    <col min="3" max="3" width="16.6640625" customWidth="1"/>
    <col min="4" max="4" width="20.5" customWidth="1"/>
    <col min="5" max="5" width="21.5" customWidth="1"/>
    <col min="6" max="6" width="18.83203125" bestFit="1" customWidth="1"/>
    <col min="7" max="7" width="25.6640625" customWidth="1"/>
    <col min="8" max="8" width="16.5" bestFit="1" customWidth="1"/>
    <col min="9" max="9" width="17.83203125" bestFit="1" customWidth="1"/>
    <col min="10" max="11" width="12.83203125" style="25" customWidth="1"/>
    <col min="12" max="12" width="24.5" style="6" bestFit="1" customWidth="1"/>
    <col min="13" max="13" width="12.83203125" style="6" customWidth="1"/>
    <col min="14" max="14" width="43.1640625" style="12" customWidth="1"/>
    <col min="15" max="15" width="37.6640625" style="12" customWidth="1"/>
    <col min="16" max="16" width="47.6640625" style="12" customWidth="1"/>
    <col min="17" max="17" width="42.83203125" style="12" bestFit="1" customWidth="1"/>
    <col min="18" max="18" width="41.5" style="12" bestFit="1" customWidth="1"/>
    <col min="19" max="19" width="42.6640625" style="12" customWidth="1"/>
    <col min="20" max="20" width="39.33203125" style="12" customWidth="1"/>
    <col min="21" max="21" width="40.5" style="12" customWidth="1"/>
    <col min="22" max="22" width="34" style="12" customWidth="1"/>
    <col min="23" max="23" width="29.1640625" style="12" customWidth="1"/>
    <col min="24" max="24" width="32" style="12" bestFit="1" customWidth="1"/>
    <col min="25" max="25" width="32.5" style="12" bestFit="1" customWidth="1"/>
    <col min="26" max="26" width="31.1640625" style="12" bestFit="1" customWidth="1"/>
    <col min="27" max="27" width="31" style="12" bestFit="1" customWidth="1"/>
    <col min="28" max="28" width="36.6640625" style="12" bestFit="1" customWidth="1"/>
    <col min="29" max="29" width="35.5" style="12" bestFit="1" customWidth="1"/>
    <col min="30" max="30" width="35.33203125" style="12" bestFit="1" customWidth="1"/>
    <col min="31" max="31" width="31.1640625" style="12" bestFit="1" customWidth="1"/>
    <col min="32" max="32" width="29.33203125" style="12" customWidth="1"/>
    <col min="33" max="33" width="32.1640625" style="12" bestFit="1" customWidth="1"/>
    <col min="34" max="34" width="32.6640625" style="12" bestFit="1" customWidth="1"/>
    <col min="35" max="35" width="31.33203125" style="12" bestFit="1" customWidth="1"/>
    <col min="36" max="36" width="29.5" style="12" bestFit="1" customWidth="1"/>
    <col min="37" max="37" width="31.1640625" style="12" bestFit="1" customWidth="1"/>
    <col min="38" max="38" width="18.83203125" style="12" bestFit="1" customWidth="1"/>
    <col min="39" max="39" width="17.83203125" style="12" bestFit="1" customWidth="1"/>
    <col min="40" max="40" width="22.1640625" style="12" bestFit="1" customWidth="1"/>
    <col min="41" max="41" width="28.33203125" style="12" customWidth="1"/>
    <col min="42" max="43" width="30.83203125" style="12" customWidth="1"/>
    <col min="44" max="44" width="17.6640625" style="12" bestFit="1" customWidth="1"/>
    <col min="45" max="45" width="25.6640625" style="12" bestFit="1" customWidth="1"/>
    <col min="46" max="46" width="13.33203125" style="12" customWidth="1"/>
    <col min="47" max="47" width="21.5" style="12" customWidth="1"/>
    <col min="48" max="48" width="23.6640625" style="12" customWidth="1"/>
    <col min="49" max="49" width="26.1640625" style="12" customWidth="1"/>
    <col min="50" max="50" width="18.6640625" style="12" customWidth="1"/>
    <col min="51" max="51" width="22.6640625" style="12" customWidth="1"/>
    <col min="52" max="52" width="18.83203125" style="12" bestFit="1" customWidth="1"/>
    <col min="53" max="53" width="24" style="12" bestFit="1" customWidth="1"/>
    <col min="54" max="54" width="16.83203125" style="12" customWidth="1"/>
    <col min="55" max="55" width="18.1640625" style="12" customWidth="1"/>
    <col min="56" max="56" width="20.1640625" style="12" customWidth="1"/>
    <col min="57" max="57" width="25.83203125" style="12" customWidth="1"/>
    <col min="58" max="58" width="18.83203125" style="12" bestFit="1" customWidth="1"/>
    <col min="59" max="59" width="19.1640625" style="12" bestFit="1" customWidth="1"/>
    <col min="60" max="60" width="18.6640625" style="12" customWidth="1"/>
    <col min="61" max="61" width="24" style="12" customWidth="1"/>
    <col min="62" max="62" width="12.33203125" style="12" customWidth="1"/>
    <col min="63" max="63" width="18" style="12" customWidth="1"/>
    <col min="64" max="64" width="18.83203125" style="12" bestFit="1" customWidth="1"/>
    <col min="65" max="65" width="18.6640625" style="12" bestFit="1" customWidth="1"/>
    <col min="66" max="66" width="27" style="12" customWidth="1"/>
    <col min="67" max="67" width="32.6640625" style="12" customWidth="1"/>
    <col min="68" max="68" width="17.33203125" style="12" customWidth="1"/>
    <col min="69" max="69" width="20.83203125" style="12" customWidth="1"/>
    <col min="70" max="70" width="38.5" style="12" bestFit="1" customWidth="1"/>
    <col min="71" max="71" width="38.1640625" style="12" bestFit="1" customWidth="1"/>
    <col min="72" max="72" width="40.33203125" style="12" bestFit="1" customWidth="1"/>
    <col min="73" max="73" width="37" style="12" bestFit="1" customWidth="1"/>
    <col min="74" max="74" width="36.5" style="12" bestFit="1" customWidth="1"/>
    <col min="75" max="75" width="38.83203125" style="12" bestFit="1" customWidth="1"/>
    <col min="76" max="76" width="22.33203125" style="12" bestFit="1" customWidth="1"/>
    <col min="77" max="77" width="28" style="12" bestFit="1" customWidth="1"/>
    <col min="78" max="78" width="18.83203125" style="12" bestFit="1" customWidth="1"/>
    <col min="79" max="79" width="21" style="12" bestFit="1" customWidth="1"/>
    <col min="80" max="80" width="18.83203125" style="12" customWidth="1"/>
    <col min="81" max="81" width="17.83203125" style="12" bestFit="1" customWidth="1"/>
    <col min="82" max="82" width="13" style="12" bestFit="1" customWidth="1"/>
    <col min="83" max="83" width="25.83203125" style="12" bestFit="1" customWidth="1"/>
    <col min="84" max="84" width="19.5" style="12" bestFit="1" customWidth="1"/>
  </cols>
  <sheetData>
    <row r="1" spans="1:84" x14ac:dyDescent="0.2">
      <c r="A1" s="1" t="s">
        <v>1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2</v>
      </c>
      <c r="H1" s="1" t="s">
        <v>9</v>
      </c>
      <c r="I1" s="1" t="s">
        <v>10</v>
      </c>
      <c r="J1" s="22" t="s">
        <v>8</v>
      </c>
      <c r="K1" s="22" t="s">
        <v>8</v>
      </c>
      <c r="L1" s="7" t="s">
        <v>89</v>
      </c>
      <c r="M1" s="7" t="s">
        <v>89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/>
      <c r="AK1" s="10" t="s">
        <v>33</v>
      </c>
      <c r="AL1" s="10" t="s">
        <v>34</v>
      </c>
      <c r="AM1" s="10" t="s">
        <v>76</v>
      </c>
      <c r="AN1" s="10" t="s">
        <v>35</v>
      </c>
      <c r="AO1" s="10" t="s">
        <v>36</v>
      </c>
      <c r="AP1" s="10" t="s">
        <v>37</v>
      </c>
      <c r="AQ1" s="10" t="s">
        <v>38</v>
      </c>
      <c r="AR1" s="10" t="s">
        <v>39</v>
      </c>
      <c r="AS1" s="10" t="s">
        <v>40</v>
      </c>
      <c r="AT1" s="10" t="s">
        <v>41</v>
      </c>
      <c r="AU1" s="10" t="s">
        <v>42</v>
      </c>
      <c r="AV1" s="10" t="s">
        <v>43</v>
      </c>
      <c r="AW1" s="12" t="s">
        <v>77</v>
      </c>
      <c r="AX1" s="12" t="s">
        <v>44</v>
      </c>
      <c r="AY1" s="12" t="s">
        <v>45</v>
      </c>
      <c r="AZ1" s="10" t="s">
        <v>46</v>
      </c>
      <c r="BA1" s="10" t="s">
        <v>47</v>
      </c>
      <c r="BB1" s="10" t="s">
        <v>48</v>
      </c>
      <c r="BC1" s="10" t="s">
        <v>49</v>
      </c>
      <c r="BD1" s="10" t="s">
        <v>50</v>
      </c>
      <c r="BE1" s="10" t="s">
        <v>51</v>
      </c>
      <c r="BF1" s="10" t="s">
        <v>52</v>
      </c>
      <c r="BG1" s="10" t="s">
        <v>53</v>
      </c>
      <c r="BH1" s="10" t="s">
        <v>54</v>
      </c>
      <c r="BI1" s="10" t="s">
        <v>55</v>
      </c>
      <c r="BJ1" s="10" t="s">
        <v>56</v>
      </c>
      <c r="BK1" s="10" t="s">
        <v>57</v>
      </c>
      <c r="BL1" s="10" t="s">
        <v>58</v>
      </c>
      <c r="BM1" s="10" t="s">
        <v>59</v>
      </c>
      <c r="BN1" s="10" t="s">
        <v>60</v>
      </c>
      <c r="BO1" s="10" t="s">
        <v>61</v>
      </c>
      <c r="BP1" s="10" t="s">
        <v>48</v>
      </c>
      <c r="BQ1" s="10" t="s">
        <v>49</v>
      </c>
      <c r="BR1" s="10" t="s">
        <v>62</v>
      </c>
      <c r="BS1" s="10" t="s">
        <v>63</v>
      </c>
      <c r="BT1" s="11" t="s">
        <v>64</v>
      </c>
      <c r="BU1" s="10" t="s">
        <v>65</v>
      </c>
      <c r="BV1" s="10" t="s">
        <v>66</v>
      </c>
      <c r="BW1" s="11" t="s">
        <v>67</v>
      </c>
      <c r="BX1" s="10" t="s">
        <v>68</v>
      </c>
      <c r="BY1" s="10" t="s">
        <v>78</v>
      </c>
      <c r="BZ1" s="10" t="s">
        <v>69</v>
      </c>
      <c r="CA1" s="10" t="s">
        <v>70</v>
      </c>
      <c r="CB1" s="10" t="s">
        <v>71</v>
      </c>
      <c r="CC1" s="10" t="s">
        <v>72</v>
      </c>
      <c r="CD1" s="10" t="s">
        <v>73</v>
      </c>
      <c r="CE1" s="10" t="s">
        <v>74</v>
      </c>
      <c r="CF1" s="10" t="s">
        <v>75</v>
      </c>
    </row>
    <row r="2" spans="1:84" x14ac:dyDescent="0.2">
      <c r="A2" s="2">
        <v>24</v>
      </c>
      <c r="B2" s="2">
        <v>20</v>
      </c>
      <c r="C2" s="2">
        <v>2</v>
      </c>
      <c r="D2" s="5">
        <v>167.64000000000001</v>
      </c>
      <c r="E2" s="4">
        <v>47.727272727272727</v>
      </c>
      <c r="F2" s="4">
        <v>16.945592286501377</v>
      </c>
      <c r="G2" s="4">
        <v>7.75</v>
      </c>
      <c r="H2" s="2">
        <f>IF(G2&lt;7,1,2)</f>
        <v>2</v>
      </c>
      <c r="I2" s="2">
        <f>IF(G2&gt;9,1,2)</f>
        <v>2</v>
      </c>
      <c r="J2" s="23">
        <f>IF(SUM(H2:I2)=4,1,2)</f>
        <v>1</v>
      </c>
      <c r="K2" s="23" t="str">
        <f>IF(J2=1,"TRUE","FALSE")</f>
        <v>TRUE</v>
      </c>
      <c r="L2" s="9" t="e">
        <f>IF(#REF!&lt;=1,1,2)</f>
        <v>#REF!</v>
      </c>
      <c r="M2" s="9" t="e">
        <f>IF(L2=1,"TRUE","FALSE")</f>
        <v>#REF!</v>
      </c>
      <c r="N2" s="13">
        <v>0.34</v>
      </c>
      <c r="O2" s="13">
        <v>0.51</v>
      </c>
      <c r="P2" s="13">
        <v>20.059999999999999</v>
      </c>
      <c r="Q2" s="13">
        <v>0.28999999999999998</v>
      </c>
      <c r="R2" s="13">
        <v>0.95</v>
      </c>
      <c r="S2" s="13">
        <v>3.52</v>
      </c>
      <c r="T2" s="13">
        <v>5.26</v>
      </c>
      <c r="U2" s="13">
        <v>8.7799999999999994</v>
      </c>
      <c r="V2" s="13">
        <v>6.02</v>
      </c>
      <c r="W2" s="13">
        <v>3.33</v>
      </c>
      <c r="X2" s="13">
        <v>2.7</v>
      </c>
      <c r="Y2" s="13">
        <v>6.23</v>
      </c>
      <c r="Z2" s="13">
        <v>0.78</v>
      </c>
      <c r="AA2" s="13">
        <v>7</v>
      </c>
      <c r="AB2" s="14" t="e">
        <v>#NULL!</v>
      </c>
      <c r="AC2" s="14" t="e">
        <v>#NULL!</v>
      </c>
      <c r="AD2" s="14" t="e">
        <v>#NULL!</v>
      </c>
      <c r="AE2" s="14" t="e">
        <v>#NULL!</v>
      </c>
      <c r="AF2" s="14" t="e">
        <v>#NULL!</v>
      </c>
      <c r="AG2" s="14" t="e">
        <v>#NULL!</v>
      </c>
      <c r="AH2" s="14" t="e">
        <v>#NULL!</v>
      </c>
      <c r="AI2" s="14" t="e">
        <v>#NULL!</v>
      </c>
      <c r="AJ2" s="14" t="e">
        <v>#NULL!</v>
      </c>
      <c r="AK2" s="14" t="e">
        <v>#NULL!</v>
      </c>
      <c r="AL2" s="15">
        <v>111.62</v>
      </c>
      <c r="AM2" s="13">
        <v>6.2712775488263997E-2</v>
      </c>
      <c r="AN2" s="13">
        <v>15.875</v>
      </c>
      <c r="AO2" s="13">
        <v>0.85039370078740595</v>
      </c>
      <c r="AP2" s="16">
        <v>1.1299999999999999</v>
      </c>
      <c r="AQ2" s="13">
        <v>2.6548672566371598</v>
      </c>
      <c r="AR2" s="16">
        <v>1.075</v>
      </c>
      <c r="AS2" s="13">
        <v>0.46511627906976799</v>
      </c>
      <c r="AT2" s="16">
        <v>1.125</v>
      </c>
      <c r="AU2" s="13">
        <v>1.3333333333333199</v>
      </c>
      <c r="AV2" s="16">
        <v>3.52</v>
      </c>
      <c r="AW2" s="13">
        <v>4.6070460704606999</v>
      </c>
      <c r="AX2" s="16">
        <v>2.0099999999999998</v>
      </c>
      <c r="AY2" s="13">
        <v>24.875621890547261</v>
      </c>
      <c r="AZ2" s="13">
        <v>22.355</v>
      </c>
      <c r="BA2" s="13">
        <v>11.563408633415346</v>
      </c>
      <c r="BB2" s="13">
        <v>36.615000000000002</v>
      </c>
      <c r="BC2" s="13">
        <v>3.5641130684145801</v>
      </c>
      <c r="BD2" s="13">
        <v>42.16</v>
      </c>
      <c r="BE2" s="13">
        <v>0.80645161290322598</v>
      </c>
      <c r="BF2" s="13">
        <v>58.034999999999997</v>
      </c>
      <c r="BG2" s="13">
        <v>0.35323511673990199</v>
      </c>
      <c r="BH2" s="16">
        <v>0.54</v>
      </c>
      <c r="BI2" s="13">
        <v>0</v>
      </c>
      <c r="BJ2" s="16">
        <v>1.2050000000000001</v>
      </c>
      <c r="BK2" s="13">
        <v>1.2448132780083001</v>
      </c>
      <c r="BL2" s="13">
        <v>41.965000000000003</v>
      </c>
      <c r="BM2" s="13">
        <v>0.488502323364713</v>
      </c>
      <c r="BN2" s="13">
        <v>8.004999999999999</v>
      </c>
      <c r="BO2" s="13">
        <v>3.3104309806371002</v>
      </c>
      <c r="BP2" s="13">
        <v>2.41</v>
      </c>
      <c r="BQ2" s="13">
        <v>108.71369294605809</v>
      </c>
      <c r="BR2" s="13">
        <v>4.88</v>
      </c>
      <c r="BS2" s="13">
        <v>4.17</v>
      </c>
      <c r="BT2" s="13">
        <v>7.81</v>
      </c>
      <c r="BU2" s="13">
        <v>4.43</v>
      </c>
      <c r="BV2" s="13">
        <v>4.6399999999999997</v>
      </c>
      <c r="BW2" s="13">
        <v>4.96</v>
      </c>
      <c r="BX2" s="15">
        <v>153.255</v>
      </c>
      <c r="BY2" s="13">
        <v>1.27565169162507</v>
      </c>
      <c r="BZ2" s="13">
        <v>34.325000000000003</v>
      </c>
      <c r="CA2" s="13">
        <v>8.2010196649672196</v>
      </c>
      <c r="CB2" s="17">
        <v>183.77</v>
      </c>
      <c r="CC2" s="13">
        <v>2.13</v>
      </c>
      <c r="CD2" s="18">
        <v>20</v>
      </c>
      <c r="CE2" s="15">
        <v>174.82</v>
      </c>
      <c r="CF2" s="13">
        <v>3.7</v>
      </c>
    </row>
    <row r="3" spans="1:84" x14ac:dyDescent="0.2">
      <c r="A3" s="2">
        <v>324</v>
      </c>
      <c r="B3" s="2">
        <v>20</v>
      </c>
      <c r="C3" s="2">
        <v>1</v>
      </c>
      <c r="D3" s="5">
        <v>175.26</v>
      </c>
      <c r="E3" s="4">
        <v>73.636363636363626</v>
      </c>
      <c r="F3" s="4">
        <v>23.920604914933836</v>
      </c>
      <c r="G3" s="4">
        <v>4.75</v>
      </c>
      <c r="H3" s="2">
        <f>IF(G3&lt;7,1,2)</f>
        <v>1</v>
      </c>
      <c r="I3" s="2">
        <f>IF(G3&gt;9,1,2)</f>
        <v>2</v>
      </c>
      <c r="J3" s="23">
        <f>IF(SUM(H3:I3)=4,1,2)</f>
        <v>2</v>
      </c>
      <c r="K3" s="23" t="str">
        <f t="shared" ref="K3:K66" si="0">IF(J3=1,"TRUE","FALSE")</f>
        <v>FALSE</v>
      </c>
      <c r="L3" s="9" t="e">
        <f>IF(#REF!&lt;=1,1,2)</f>
        <v>#REF!</v>
      </c>
      <c r="M3" s="9" t="e">
        <f t="shared" ref="M3:M66" si="1">IF(L3=1,"TRUE","FALSE")</f>
        <v>#REF!</v>
      </c>
      <c r="N3" s="13">
        <v>0.34</v>
      </c>
      <c r="O3" s="13">
        <v>0.55000000000000004</v>
      </c>
      <c r="P3" s="13">
        <v>33.36</v>
      </c>
      <c r="Q3" s="13">
        <v>0.17</v>
      </c>
      <c r="R3" s="13">
        <v>0.65</v>
      </c>
      <c r="S3" s="13">
        <v>6.79</v>
      </c>
      <c r="T3" s="13">
        <v>0.62</v>
      </c>
      <c r="U3" s="13">
        <v>7.41</v>
      </c>
      <c r="V3" s="13">
        <v>2.73</v>
      </c>
      <c r="W3" s="13">
        <v>-1.61</v>
      </c>
      <c r="X3" s="13">
        <v>4.3499999999999996</v>
      </c>
      <c r="Y3" s="13">
        <v>3.82</v>
      </c>
      <c r="Z3" s="13">
        <v>12.33</v>
      </c>
      <c r="AA3" s="13">
        <v>16.16</v>
      </c>
      <c r="AB3" s="14" t="e">
        <v>#NULL!</v>
      </c>
      <c r="AC3" s="14" t="e">
        <v>#NULL!</v>
      </c>
      <c r="AD3" s="14" t="e">
        <v>#NULL!</v>
      </c>
      <c r="AE3" s="14" t="e">
        <v>#NULL!</v>
      </c>
      <c r="AF3" s="14" t="e">
        <v>#NULL!</v>
      </c>
      <c r="AG3" s="14" t="e">
        <v>#NULL!</v>
      </c>
      <c r="AH3" s="14" t="e">
        <v>#NULL!</v>
      </c>
      <c r="AI3" s="14" t="e">
        <v>#NULL!</v>
      </c>
      <c r="AJ3" s="14" t="e">
        <v>#NULL!</v>
      </c>
      <c r="AK3" s="14" t="e">
        <v>#NULL!</v>
      </c>
      <c r="AL3" s="15">
        <v>107.88499999999999</v>
      </c>
      <c r="AM3" s="13">
        <v>0.38466886036056802</v>
      </c>
      <c r="AN3" s="13">
        <v>18.994999999999997</v>
      </c>
      <c r="AO3" s="13">
        <v>0.13161358252171801</v>
      </c>
      <c r="AP3" s="16">
        <v>1.7</v>
      </c>
      <c r="AQ3" s="13">
        <v>6.4705882352941204</v>
      </c>
      <c r="AR3" s="16">
        <v>1.115</v>
      </c>
      <c r="AS3" s="13">
        <v>0.44843049327354301</v>
      </c>
      <c r="AT3" s="16">
        <v>1.1000000000000001</v>
      </c>
      <c r="AU3" s="13">
        <v>0.90909090909090995</v>
      </c>
      <c r="AV3" s="16">
        <v>2.67</v>
      </c>
      <c r="AW3" s="13">
        <v>3.0888030888030902</v>
      </c>
      <c r="AX3" s="16">
        <v>2.7250000000000001</v>
      </c>
      <c r="AY3" s="13">
        <v>21.100917431192663</v>
      </c>
      <c r="AZ3" s="13">
        <v>24.215</v>
      </c>
      <c r="BA3" s="13">
        <v>0.39231881065454799</v>
      </c>
      <c r="BB3" s="13">
        <v>34.67</v>
      </c>
      <c r="BC3" s="13">
        <v>1.7017594462071</v>
      </c>
      <c r="BD3" s="13">
        <v>40.36</v>
      </c>
      <c r="BE3" s="13">
        <v>0.69375619425173696</v>
      </c>
      <c r="BF3" s="13">
        <v>59.355000000000004</v>
      </c>
      <c r="BG3" s="13">
        <v>0.42961839777609101</v>
      </c>
      <c r="BH3" s="16">
        <v>0.56000000000000005</v>
      </c>
      <c r="BI3" s="13">
        <v>0</v>
      </c>
      <c r="BJ3" s="16">
        <v>1.2250000000000001</v>
      </c>
      <c r="BK3" s="13">
        <v>0.40816326530612301</v>
      </c>
      <c r="BL3" s="13">
        <v>40.644999999999996</v>
      </c>
      <c r="BM3" s="13">
        <v>0.62738344199777996</v>
      </c>
      <c r="BN3" s="13">
        <v>9.5449999999999999</v>
      </c>
      <c r="BO3" s="13">
        <v>3.1953902566788899</v>
      </c>
      <c r="BP3" s="13">
        <v>14.94</v>
      </c>
      <c r="BQ3" s="13">
        <v>14.390896921017408</v>
      </c>
      <c r="BR3" s="13">
        <v>5.78</v>
      </c>
      <c r="BS3" s="13">
        <v>4.84</v>
      </c>
      <c r="BT3" s="13">
        <v>9.34</v>
      </c>
      <c r="BU3" s="13">
        <v>3.97</v>
      </c>
      <c r="BV3" s="13">
        <v>3.53</v>
      </c>
      <c r="BW3" s="13">
        <v>8.77</v>
      </c>
      <c r="BX3" s="15">
        <v>175.72499999999999</v>
      </c>
      <c r="BY3" s="13">
        <v>6.8487693839806498</v>
      </c>
      <c r="BZ3" s="13">
        <v>41.195</v>
      </c>
      <c r="CA3" s="13">
        <v>10.668770481854601</v>
      </c>
      <c r="CB3" s="17">
        <v>186.45</v>
      </c>
      <c r="CC3" s="13">
        <v>2.2599999999999998</v>
      </c>
      <c r="CD3" s="18">
        <v>18</v>
      </c>
      <c r="CE3" s="15">
        <v>175.68</v>
      </c>
      <c r="CF3" s="13">
        <v>3.56</v>
      </c>
    </row>
    <row r="4" spans="1:84" x14ac:dyDescent="0.2">
      <c r="A4" s="2">
        <v>361</v>
      </c>
      <c r="B4" s="2">
        <v>20</v>
      </c>
      <c r="C4" s="2">
        <v>2</v>
      </c>
      <c r="D4" s="5">
        <v>165.1</v>
      </c>
      <c r="E4" s="4">
        <v>83.181818181818173</v>
      </c>
      <c r="F4" s="4">
        <v>30.449467455621303</v>
      </c>
      <c r="G4" s="4">
        <v>2.4</v>
      </c>
      <c r="H4" s="2">
        <f>IF(G4&lt;7,1,2)</f>
        <v>1</v>
      </c>
      <c r="I4" s="2">
        <f>IF(G4&gt;9,1,2)</f>
        <v>2</v>
      </c>
      <c r="J4" s="23">
        <f t="shared" ref="J4:J67" si="2">IF(SUM(H4:I4)=4,1,2)</f>
        <v>2</v>
      </c>
      <c r="K4" s="23" t="str">
        <f t="shared" si="0"/>
        <v>FALSE</v>
      </c>
      <c r="L4" s="9" t="e">
        <f>IF(#REF!&lt;=1,1,2)</f>
        <v>#REF!</v>
      </c>
      <c r="M4" s="9" t="e">
        <f t="shared" si="1"/>
        <v>#REF!</v>
      </c>
      <c r="N4" s="13">
        <v>0.48</v>
      </c>
      <c r="O4" s="13">
        <v>0.49</v>
      </c>
      <c r="P4" s="13">
        <v>25.59</v>
      </c>
      <c r="Q4" s="13">
        <v>0.31</v>
      </c>
      <c r="R4" s="13">
        <v>0.84</v>
      </c>
      <c r="S4" s="13">
        <v>5.79</v>
      </c>
      <c r="T4" s="13">
        <v>3.72</v>
      </c>
      <c r="U4" s="13">
        <v>9.52</v>
      </c>
      <c r="V4" s="13">
        <v>-5.22</v>
      </c>
      <c r="W4" s="13">
        <v>-14.7</v>
      </c>
      <c r="X4" s="13">
        <v>9.48</v>
      </c>
      <c r="Y4" s="13">
        <v>12.09</v>
      </c>
      <c r="Z4" s="13">
        <v>4.93</v>
      </c>
      <c r="AA4" s="13">
        <v>17.02</v>
      </c>
      <c r="AB4" s="14" t="e">
        <v>#NULL!</v>
      </c>
      <c r="AC4" s="14" t="e">
        <v>#NULL!</v>
      </c>
      <c r="AD4" s="14" t="e">
        <v>#NULL!</v>
      </c>
      <c r="AE4" s="14" t="e">
        <v>#NULL!</v>
      </c>
      <c r="AF4" s="14" t="e">
        <v>#NULL!</v>
      </c>
      <c r="AG4" s="14" t="e">
        <v>#NULL!</v>
      </c>
      <c r="AH4" s="14" t="e">
        <v>#NULL!</v>
      </c>
      <c r="AI4" s="14" t="e">
        <v>#NULL!</v>
      </c>
      <c r="AJ4" s="14" t="e">
        <v>#NULL!</v>
      </c>
      <c r="AK4" s="14" t="e">
        <v>#NULL!</v>
      </c>
      <c r="AL4" s="15">
        <v>128.01500000000001</v>
      </c>
      <c r="AM4" s="13">
        <v>0.85536851150256299</v>
      </c>
      <c r="AN4" s="13">
        <v>14.530000000000001</v>
      </c>
      <c r="AO4" s="13">
        <v>0.206469373709568</v>
      </c>
      <c r="AP4" s="16">
        <v>1.99</v>
      </c>
      <c r="AQ4" s="13">
        <v>18.592964824120596</v>
      </c>
      <c r="AR4" s="16">
        <v>0.94</v>
      </c>
      <c r="AS4" s="13">
        <v>1.0638297872340401</v>
      </c>
      <c r="AT4" s="16">
        <v>1.5149999999999999</v>
      </c>
      <c r="AU4" s="13">
        <v>2.310231023102312</v>
      </c>
      <c r="AV4" s="16">
        <v>4.68</v>
      </c>
      <c r="AW4" s="13">
        <v>9.8265895953757294</v>
      </c>
      <c r="AX4" s="16">
        <v>3.97</v>
      </c>
      <c r="AY4" s="13">
        <v>8.3123425692695196</v>
      </c>
      <c r="AZ4" s="13">
        <v>27.465</v>
      </c>
      <c r="BA4" s="13">
        <v>1.6930638995084599</v>
      </c>
      <c r="BB4" s="13">
        <v>36.484999999999999</v>
      </c>
      <c r="BC4" s="13">
        <v>2.2337947101548501</v>
      </c>
      <c r="BD4" s="13">
        <v>42.36</v>
      </c>
      <c r="BE4" s="13">
        <v>2.31350330500472</v>
      </c>
      <c r="BF4" s="13">
        <v>56.89</v>
      </c>
      <c r="BG4" s="13">
        <v>1.7753559500791001</v>
      </c>
      <c r="BH4" s="16">
        <v>0.47499999999999998</v>
      </c>
      <c r="BI4" s="13">
        <v>3.1578947368421</v>
      </c>
      <c r="BJ4" s="16">
        <v>1.41</v>
      </c>
      <c r="BK4" s="13">
        <v>2.12765957446809</v>
      </c>
      <c r="BL4" s="13">
        <v>43.11</v>
      </c>
      <c r="BM4" s="13">
        <v>2.3428438877290598</v>
      </c>
      <c r="BN4" s="13">
        <v>7.46</v>
      </c>
      <c r="BO4" s="13">
        <v>0.670241286863268</v>
      </c>
      <c r="BP4" s="13">
        <v>-2.2149999999999999</v>
      </c>
      <c r="BQ4" s="13">
        <v>9.7065462753950396</v>
      </c>
      <c r="BR4" s="13">
        <v>7.91</v>
      </c>
      <c r="BS4" s="13">
        <v>12.16</v>
      </c>
      <c r="BT4" s="13">
        <v>13.68</v>
      </c>
      <c r="BU4" s="13">
        <v>4.37</v>
      </c>
      <c r="BV4" s="13">
        <v>10.77</v>
      </c>
      <c r="BW4" s="13">
        <v>6.97</v>
      </c>
      <c r="BX4" s="15">
        <v>382.66499999999996</v>
      </c>
      <c r="BY4" s="13">
        <v>20.395123672141427</v>
      </c>
      <c r="BZ4" s="13">
        <v>76.63</v>
      </c>
      <c r="CA4" s="13">
        <v>30.418895993736133</v>
      </c>
      <c r="CB4" s="17">
        <v>187.14</v>
      </c>
      <c r="CC4" s="13">
        <v>1.86</v>
      </c>
      <c r="CD4" s="18">
        <v>24</v>
      </c>
      <c r="CE4" s="15">
        <v>222.75</v>
      </c>
      <c r="CF4" s="13">
        <v>3.38</v>
      </c>
    </row>
    <row r="5" spans="1:84" x14ac:dyDescent="0.2">
      <c r="A5" s="2">
        <v>801</v>
      </c>
      <c r="B5" s="2">
        <v>20</v>
      </c>
      <c r="C5" s="2">
        <v>2</v>
      </c>
      <c r="D5" s="5">
        <v>170.18</v>
      </c>
      <c r="E5" s="4">
        <v>71.36363636363636</v>
      </c>
      <c r="F5" s="4">
        <v>24.586990421029181</v>
      </c>
      <c r="G5" s="4">
        <v>7.1669999999999998</v>
      </c>
      <c r="H5" s="2">
        <f>IF(G5&lt;7,1,2)</f>
        <v>2</v>
      </c>
      <c r="I5" s="2">
        <f>IF(G5&gt;9,1,2)</f>
        <v>2</v>
      </c>
      <c r="J5" s="23">
        <f t="shared" si="2"/>
        <v>1</v>
      </c>
      <c r="K5" s="23" t="str">
        <f t="shared" si="0"/>
        <v>TRUE</v>
      </c>
      <c r="L5" s="9" t="e">
        <f>IF(#REF!&lt;=1,1,2)</f>
        <v>#REF!</v>
      </c>
      <c r="M5" s="9" t="e">
        <f t="shared" si="1"/>
        <v>#REF!</v>
      </c>
      <c r="N5" s="13">
        <v>0.52</v>
      </c>
      <c r="O5" s="13">
        <v>0.48</v>
      </c>
      <c r="P5" s="13">
        <v>49</v>
      </c>
      <c r="Q5" s="13">
        <v>0.57999999999999996</v>
      </c>
      <c r="R5" s="13">
        <v>0.53</v>
      </c>
      <c r="S5" s="13">
        <v>4.4400000000000004</v>
      </c>
      <c r="T5" s="13">
        <v>6.44</v>
      </c>
      <c r="U5" s="13">
        <v>10.88</v>
      </c>
      <c r="V5" s="13">
        <v>3.75</v>
      </c>
      <c r="W5" s="13">
        <v>-3.49</v>
      </c>
      <c r="X5" s="13">
        <v>7.24</v>
      </c>
      <c r="Y5" s="13">
        <v>10.119999999999999</v>
      </c>
      <c r="Z5" s="13">
        <v>2.17</v>
      </c>
      <c r="AA5" s="13">
        <v>12.29</v>
      </c>
      <c r="AB5" s="14" t="e">
        <v>#NULL!</v>
      </c>
      <c r="AC5" s="14" t="e">
        <v>#NULL!</v>
      </c>
      <c r="AD5" s="14" t="e">
        <v>#NULL!</v>
      </c>
      <c r="AE5" s="14" t="e">
        <v>#NULL!</v>
      </c>
      <c r="AF5" s="14" t="e">
        <v>#NULL!</v>
      </c>
      <c r="AG5" s="14" t="e">
        <v>#NULL!</v>
      </c>
      <c r="AH5" s="14" t="e">
        <v>#NULL!</v>
      </c>
      <c r="AI5" s="14" t="e">
        <v>#NULL!</v>
      </c>
      <c r="AJ5" s="14" t="e">
        <v>#NULL!</v>
      </c>
      <c r="AK5" s="14" t="e">
        <v>#NULL!</v>
      </c>
      <c r="AL5" s="15">
        <v>121.74000000000001</v>
      </c>
      <c r="AM5" s="13">
        <v>1.6428454082473998E-2</v>
      </c>
      <c r="AN5" s="13">
        <v>17</v>
      </c>
      <c r="AO5" s="13">
        <v>0.117647058823527</v>
      </c>
      <c r="AP5" s="16">
        <v>0.625</v>
      </c>
      <c r="AQ5" s="13">
        <v>11.999999999999993</v>
      </c>
      <c r="AR5" s="16">
        <v>0.99</v>
      </c>
      <c r="AS5" s="13">
        <v>0</v>
      </c>
      <c r="AT5" s="16">
        <v>1.2350000000000001</v>
      </c>
      <c r="AU5" s="13">
        <v>1.2145748987854299</v>
      </c>
      <c r="AV5" s="16">
        <v>3.0449999999999999</v>
      </c>
      <c r="AW5" s="13">
        <v>4.84375</v>
      </c>
      <c r="AX5" s="16">
        <v>4.08</v>
      </c>
      <c r="AY5" s="13">
        <v>13.725490196078427</v>
      </c>
      <c r="AZ5" s="13">
        <v>22.785</v>
      </c>
      <c r="BA5" s="13">
        <v>4.4985736229975801</v>
      </c>
      <c r="BB5" s="13">
        <v>39.515000000000001</v>
      </c>
      <c r="BC5" s="13">
        <v>0.97431355181576096</v>
      </c>
      <c r="BD5" s="13">
        <v>41.51</v>
      </c>
      <c r="BE5" s="13">
        <v>0.24090580582992399</v>
      </c>
      <c r="BF5" s="13">
        <v>58.519999999999996</v>
      </c>
      <c r="BG5" s="13">
        <v>0.20505809979494</v>
      </c>
      <c r="BH5" s="16">
        <v>0.495</v>
      </c>
      <c r="BI5" s="13">
        <v>1.0101010101010099</v>
      </c>
      <c r="BJ5" s="16">
        <v>1.2150000000000001</v>
      </c>
      <c r="BK5" s="13">
        <v>1.2345679012345701</v>
      </c>
      <c r="BL5" s="13">
        <v>41.480000000000004</v>
      </c>
      <c r="BM5" s="13">
        <v>0.28929604628736999</v>
      </c>
      <c r="BN5" s="13">
        <v>8.51</v>
      </c>
      <c r="BO5" s="13">
        <v>2.115158636897764</v>
      </c>
      <c r="BP5" s="13">
        <v>2.5499999999999998</v>
      </c>
      <c r="BQ5" s="13">
        <v>298.8235294117647</v>
      </c>
      <c r="BR5" s="13">
        <v>6.9</v>
      </c>
      <c r="BS5" s="13">
        <v>6.4</v>
      </c>
      <c r="BT5" s="13">
        <v>11.91</v>
      </c>
      <c r="BU5" s="13">
        <v>4.62</v>
      </c>
      <c r="BV5" s="13">
        <v>5.07</v>
      </c>
      <c r="BW5" s="13">
        <v>9.1199999999999992</v>
      </c>
      <c r="BX5" s="15">
        <v>177.95</v>
      </c>
      <c r="BY5" s="13">
        <v>0.10677156504636</v>
      </c>
      <c r="BZ5" s="13">
        <v>44.185000000000002</v>
      </c>
      <c r="CA5" s="13">
        <v>0.46395835690845699</v>
      </c>
      <c r="CB5" s="17">
        <v>187.22</v>
      </c>
      <c r="CC5" s="13">
        <v>1.95</v>
      </c>
      <c r="CD5" s="18">
        <v>21</v>
      </c>
      <c r="CE5" s="15">
        <v>191.9</v>
      </c>
      <c r="CF5" s="13">
        <v>3.81</v>
      </c>
    </row>
    <row r="6" spans="1:84" x14ac:dyDescent="0.2">
      <c r="A6" s="2">
        <v>911</v>
      </c>
      <c r="B6" s="2">
        <v>21</v>
      </c>
      <c r="C6" s="2">
        <v>1</v>
      </c>
      <c r="D6" s="5">
        <v>175.26</v>
      </c>
      <c r="E6" s="4">
        <v>67.999999999999986</v>
      </c>
      <c r="F6" s="4">
        <v>22.089645032556188</v>
      </c>
      <c r="G6" s="4">
        <v>8.08</v>
      </c>
      <c r="H6" s="2">
        <f>IF(G6&lt;7,1,2)</f>
        <v>2</v>
      </c>
      <c r="I6" s="2">
        <f>IF(G6&gt;9,1,2)</f>
        <v>2</v>
      </c>
      <c r="J6" s="23">
        <f t="shared" si="2"/>
        <v>1</v>
      </c>
      <c r="K6" s="23" t="str">
        <f t="shared" si="0"/>
        <v>TRUE</v>
      </c>
      <c r="L6" s="9" t="e">
        <f>IF(#REF!&lt;=1,1,2)</f>
        <v>#REF!</v>
      </c>
      <c r="M6" s="9" t="e">
        <f t="shared" si="1"/>
        <v>#REF!</v>
      </c>
      <c r="N6" s="13">
        <v>0.47</v>
      </c>
      <c r="O6" s="13">
        <v>0.49</v>
      </c>
      <c r="P6" s="13">
        <v>25.4</v>
      </c>
      <c r="Q6" s="13">
        <v>0.19</v>
      </c>
      <c r="R6" s="13">
        <v>0.52</v>
      </c>
      <c r="S6" s="13">
        <v>3.32</v>
      </c>
      <c r="T6" s="13">
        <v>2.39</v>
      </c>
      <c r="U6" s="13">
        <v>5.71</v>
      </c>
      <c r="V6" s="13">
        <v>0.14000000000000001</v>
      </c>
      <c r="W6" s="13">
        <v>-4.25</v>
      </c>
      <c r="X6" s="13">
        <v>4.4000000000000004</v>
      </c>
      <c r="Y6" s="13">
        <v>8.7100000000000009</v>
      </c>
      <c r="Z6" s="13">
        <v>-1.1100000000000001</v>
      </c>
      <c r="AA6" s="13">
        <v>7.61</v>
      </c>
      <c r="AB6" s="14" t="e">
        <v>#NULL!</v>
      </c>
      <c r="AC6" s="14" t="e">
        <v>#NULL!</v>
      </c>
      <c r="AD6" s="14" t="e">
        <v>#NULL!</v>
      </c>
      <c r="AE6" s="14" t="e">
        <v>#NULL!</v>
      </c>
      <c r="AF6" s="14" t="e">
        <v>#NULL!</v>
      </c>
      <c r="AG6" s="14" t="e">
        <v>#NULL!</v>
      </c>
      <c r="AH6" s="14" t="e">
        <v>#NULL!</v>
      </c>
      <c r="AI6" s="14" t="e">
        <v>#NULL!</v>
      </c>
      <c r="AJ6" s="14" t="e">
        <v>#NULL!</v>
      </c>
      <c r="AK6" s="14" t="e">
        <v>#NULL!</v>
      </c>
      <c r="AL6" s="15">
        <v>102.295</v>
      </c>
      <c r="AM6" s="13">
        <v>0.27860599247274698</v>
      </c>
      <c r="AN6" s="13">
        <v>22.35</v>
      </c>
      <c r="AO6" s="13">
        <v>0.93959731543623703</v>
      </c>
      <c r="AP6" s="16">
        <v>0.41499999999999998</v>
      </c>
      <c r="AQ6" s="13">
        <v>13.253012048192769</v>
      </c>
      <c r="AR6" s="16">
        <v>1.175</v>
      </c>
      <c r="AS6" s="13">
        <v>0.42553191489361702</v>
      </c>
      <c r="AT6" s="16">
        <v>0.82499999999999996</v>
      </c>
      <c r="AU6" s="13">
        <v>0.60606060606060697</v>
      </c>
      <c r="AV6" s="16">
        <v>3.2250000000000001</v>
      </c>
      <c r="AW6" s="13">
        <v>10.824742268041234</v>
      </c>
      <c r="AX6" s="16">
        <v>3.375</v>
      </c>
      <c r="AY6" s="13">
        <v>8.7407407407407405</v>
      </c>
      <c r="AZ6" s="13">
        <v>15.175000000000001</v>
      </c>
      <c r="BA6" s="13">
        <v>3.6573311367380601</v>
      </c>
      <c r="BB6" s="13">
        <v>32.25</v>
      </c>
      <c r="BC6" s="13">
        <v>1.1162790697674401</v>
      </c>
      <c r="BD6" s="13">
        <v>38.825000000000003</v>
      </c>
      <c r="BE6" s="13">
        <v>0.19317450096587099</v>
      </c>
      <c r="BF6" s="13">
        <v>61.174999999999997</v>
      </c>
      <c r="BG6" s="13">
        <v>0.46587658357172101</v>
      </c>
      <c r="BH6" s="16">
        <v>0.59</v>
      </c>
      <c r="BI6" s="13">
        <v>1.6949152542372901</v>
      </c>
      <c r="BJ6" s="16">
        <v>0.96</v>
      </c>
      <c r="BK6" s="13">
        <v>1.0416666666666701</v>
      </c>
      <c r="BL6" s="13">
        <v>38.825000000000003</v>
      </c>
      <c r="BM6" s="13">
        <v>0.73406310367032002</v>
      </c>
      <c r="BN6" s="13">
        <v>11.315000000000001</v>
      </c>
      <c r="BO6" s="13">
        <v>4.5514803358373799</v>
      </c>
      <c r="BP6" s="13">
        <v>12.414999999999999</v>
      </c>
      <c r="BQ6" s="13">
        <v>83.004430124848966</v>
      </c>
      <c r="BR6" s="13">
        <v>3.82</v>
      </c>
      <c r="BS6" s="13">
        <v>3.96</v>
      </c>
      <c r="BT6" s="13">
        <v>5.68</v>
      </c>
      <c r="BU6" s="13">
        <v>3.04</v>
      </c>
      <c r="BV6" s="13">
        <v>4.0199999999999996</v>
      </c>
      <c r="BW6" s="13">
        <v>7.1</v>
      </c>
      <c r="BX6" s="15">
        <v>115.255</v>
      </c>
      <c r="BY6" s="13">
        <v>11.934406316428785</v>
      </c>
      <c r="BZ6" s="13">
        <v>29.314999999999998</v>
      </c>
      <c r="CA6" s="13">
        <v>18.915231110353062</v>
      </c>
      <c r="CB6" s="17">
        <v>184.25</v>
      </c>
      <c r="CC6" s="13">
        <v>2.2799999999999998</v>
      </c>
      <c r="CD6" s="18">
        <v>15</v>
      </c>
      <c r="CE6" s="15">
        <v>152.19999999999999</v>
      </c>
      <c r="CF6" s="13">
        <v>3.8</v>
      </c>
    </row>
    <row r="7" spans="1:84" x14ac:dyDescent="0.2">
      <c r="A7" s="2">
        <v>1559</v>
      </c>
      <c r="B7" s="2">
        <v>20</v>
      </c>
      <c r="C7" s="2">
        <v>1</v>
      </c>
      <c r="D7" s="5">
        <v>180.34</v>
      </c>
      <c r="E7" s="4">
        <v>68.636363636363626</v>
      </c>
      <c r="F7" s="4">
        <v>21.057925014878002</v>
      </c>
      <c r="G7" s="4">
        <v>9.1669999999999998</v>
      </c>
      <c r="H7" s="2">
        <f>IF(G7&lt;7,1,2)</f>
        <v>2</v>
      </c>
      <c r="I7" s="2">
        <f>IF(G7&gt;9,1,2)</f>
        <v>1</v>
      </c>
      <c r="J7" s="23">
        <f t="shared" si="2"/>
        <v>2</v>
      </c>
      <c r="K7" s="23" t="str">
        <f t="shared" si="0"/>
        <v>FALSE</v>
      </c>
      <c r="L7" s="9" t="e">
        <f>IF(#REF!&lt;=1,1,2)</f>
        <v>#REF!</v>
      </c>
      <c r="M7" s="9" t="e">
        <f t="shared" si="1"/>
        <v>#REF!</v>
      </c>
      <c r="N7" s="13">
        <v>0.56000000000000005</v>
      </c>
      <c r="O7" s="13">
        <v>0.5</v>
      </c>
      <c r="P7" s="13">
        <v>22.73</v>
      </c>
      <c r="Q7" s="13">
        <v>0.19</v>
      </c>
      <c r="R7" s="13">
        <v>0.83</v>
      </c>
      <c r="S7" s="13">
        <v>4.5199999999999996</v>
      </c>
      <c r="T7" s="13">
        <v>3.79</v>
      </c>
      <c r="U7" s="13">
        <v>8.31</v>
      </c>
      <c r="V7" s="13">
        <v>-0.43</v>
      </c>
      <c r="W7" s="13">
        <v>-3.09</v>
      </c>
      <c r="X7" s="13">
        <v>2.67</v>
      </c>
      <c r="Y7" s="13">
        <v>2.79</v>
      </c>
      <c r="Z7" s="13">
        <v>7.19</v>
      </c>
      <c r="AA7" s="13">
        <v>9.98</v>
      </c>
      <c r="AB7" s="14" t="e">
        <v>#NULL!</v>
      </c>
      <c r="AC7" s="14" t="e">
        <v>#NULL!</v>
      </c>
      <c r="AD7" s="14" t="e">
        <v>#NULL!</v>
      </c>
      <c r="AE7" s="14" t="e">
        <v>#NULL!</v>
      </c>
      <c r="AF7" s="14" t="e">
        <v>#NULL!</v>
      </c>
      <c r="AG7" s="14" t="e">
        <v>#NULL!</v>
      </c>
      <c r="AH7" s="14" t="e">
        <v>#NULL!</v>
      </c>
      <c r="AI7" s="14" t="e">
        <v>#NULL!</v>
      </c>
      <c r="AJ7" s="14" t="e">
        <v>#NULL!</v>
      </c>
      <c r="AK7" s="14" t="e">
        <v>#NULL!</v>
      </c>
      <c r="AL7" s="15">
        <v>95.474999999999994</v>
      </c>
      <c r="AM7" s="13">
        <v>0.60225189840271898</v>
      </c>
      <c r="AN7" s="13">
        <v>21.689999999999998</v>
      </c>
      <c r="AO7" s="13">
        <v>1.52143845089903</v>
      </c>
      <c r="AP7" s="16">
        <v>0.79</v>
      </c>
      <c r="AQ7" s="13">
        <v>17.721518987341771</v>
      </c>
      <c r="AR7" s="16">
        <v>1.26</v>
      </c>
      <c r="AS7" s="13">
        <v>0.79365079365079405</v>
      </c>
      <c r="AT7" s="16">
        <v>0.94499999999999995</v>
      </c>
      <c r="AU7" s="13">
        <v>2.645502645502642</v>
      </c>
      <c r="AV7" s="16">
        <v>4.5999999999999996</v>
      </c>
      <c r="AW7" s="13">
        <v>6.12244897959184</v>
      </c>
      <c r="AX7" s="16">
        <v>2.8450000000000002</v>
      </c>
      <c r="AY7" s="13">
        <v>19.507908611599298</v>
      </c>
      <c r="AZ7" s="13">
        <v>25.299999999999997</v>
      </c>
      <c r="BA7" s="13">
        <v>1.73913043478261</v>
      </c>
      <c r="BB7" s="13">
        <v>33.239999999999995</v>
      </c>
      <c r="BC7" s="13">
        <v>2.406738868832734</v>
      </c>
      <c r="BD7" s="13">
        <v>39.090000000000003</v>
      </c>
      <c r="BE7" s="13">
        <v>2.2256331542594001</v>
      </c>
      <c r="BF7" s="13">
        <v>60.78</v>
      </c>
      <c r="BG7" s="13">
        <v>0.88845014807501999</v>
      </c>
      <c r="BH7" s="16">
        <v>0.63500000000000001</v>
      </c>
      <c r="BI7" s="13">
        <v>2.36220472440945</v>
      </c>
      <c r="BJ7" s="16">
        <v>1.175</v>
      </c>
      <c r="BK7" s="13">
        <v>2.12765957446809</v>
      </c>
      <c r="BL7" s="13">
        <v>39.22</v>
      </c>
      <c r="BM7" s="13">
        <v>1.3768485466598701</v>
      </c>
      <c r="BN7" s="13">
        <v>11.07</v>
      </c>
      <c r="BO7" s="13">
        <v>3.1616982836494998</v>
      </c>
      <c r="BP7" s="13">
        <v>2.89</v>
      </c>
      <c r="BQ7" s="13">
        <v>403.80622837370231</v>
      </c>
      <c r="BR7" s="13">
        <v>3.81</v>
      </c>
      <c r="BS7" s="13">
        <v>3.43</v>
      </c>
      <c r="BT7" s="13">
        <v>5.59</v>
      </c>
      <c r="BU7" s="13">
        <v>5.72</v>
      </c>
      <c r="BV7" s="13">
        <v>4.33</v>
      </c>
      <c r="BW7" s="13">
        <v>10.69</v>
      </c>
      <c r="BX7" s="15">
        <v>151.49</v>
      </c>
      <c r="BY7" s="13">
        <v>7.9345171298435497</v>
      </c>
      <c r="BZ7" s="13">
        <v>28.715</v>
      </c>
      <c r="CA7" s="13">
        <v>3.6740379592547399</v>
      </c>
      <c r="CB7" s="17">
        <v>185.1</v>
      </c>
      <c r="CC7" s="13">
        <v>2.2400000000000002</v>
      </c>
      <c r="CD7" s="18">
        <v>17</v>
      </c>
      <c r="CE7" s="15">
        <v>170.96</v>
      </c>
      <c r="CF7" s="13">
        <v>3.24</v>
      </c>
    </row>
    <row r="8" spans="1:84" x14ac:dyDescent="0.2">
      <c r="A8" s="2">
        <v>1641</v>
      </c>
      <c r="B8" s="2">
        <v>23</v>
      </c>
      <c r="C8" s="2">
        <v>1</v>
      </c>
      <c r="D8" s="5">
        <v>172.72</v>
      </c>
      <c r="E8" s="4">
        <v>79.090909090909079</v>
      </c>
      <c r="F8" s="4">
        <v>26.45371972318339</v>
      </c>
      <c r="G8" s="4">
        <v>5.25</v>
      </c>
      <c r="H8" s="2">
        <f>IF(G8&lt;7,1,2)</f>
        <v>1</v>
      </c>
      <c r="I8" s="2">
        <f>IF(G8&gt;9,1,2)</f>
        <v>2</v>
      </c>
      <c r="J8" s="23">
        <f t="shared" si="2"/>
        <v>2</v>
      </c>
      <c r="K8" s="23" t="str">
        <f t="shared" si="0"/>
        <v>FALSE</v>
      </c>
      <c r="L8" s="9" t="e">
        <f>IF(#REF!&lt;=1,1,2)</f>
        <v>#REF!</v>
      </c>
      <c r="M8" s="9" t="e">
        <f t="shared" si="1"/>
        <v>#REF!</v>
      </c>
      <c r="N8" s="13">
        <v>0.28999999999999998</v>
      </c>
      <c r="O8" s="13">
        <v>0.48</v>
      </c>
      <c r="P8" s="13">
        <v>19.260000000000002</v>
      </c>
      <c r="Q8" s="13">
        <v>0.36</v>
      </c>
      <c r="R8" s="13">
        <v>0.31</v>
      </c>
      <c r="S8" s="13">
        <v>3.01</v>
      </c>
      <c r="T8" s="13">
        <v>9.09</v>
      </c>
      <c r="U8" s="13">
        <v>12.1</v>
      </c>
      <c r="V8" s="13">
        <v>1.19</v>
      </c>
      <c r="W8" s="13">
        <v>-3.89</v>
      </c>
      <c r="X8" s="13">
        <v>5.08</v>
      </c>
      <c r="Y8" s="13">
        <v>6.44</v>
      </c>
      <c r="Z8" s="13">
        <v>0.9</v>
      </c>
      <c r="AA8" s="13">
        <v>7.34</v>
      </c>
      <c r="AB8" s="14" t="e">
        <v>#NULL!</v>
      </c>
      <c r="AC8" s="14" t="e">
        <v>#NULL!</v>
      </c>
      <c r="AD8" s="14" t="e">
        <v>#NULL!</v>
      </c>
      <c r="AE8" s="14" t="e">
        <v>#NULL!</v>
      </c>
      <c r="AF8" s="14" t="e">
        <v>#NULL!</v>
      </c>
      <c r="AG8" s="14" t="e">
        <v>#NULL!</v>
      </c>
      <c r="AH8" s="14" t="e">
        <v>#NULL!</v>
      </c>
      <c r="AI8" s="14" t="e">
        <v>#NULL!</v>
      </c>
      <c r="AJ8" s="14" t="e">
        <v>#NULL!</v>
      </c>
      <c r="AK8" s="14" t="e">
        <v>#NULL!</v>
      </c>
      <c r="AL8" s="15">
        <v>111.125</v>
      </c>
      <c r="AM8" s="13">
        <v>0.12148481439820499</v>
      </c>
      <c r="AN8" s="13">
        <v>24.914999999999999</v>
      </c>
      <c r="AO8" s="13">
        <v>6.0204695966287997E-2</v>
      </c>
      <c r="AP8" s="16">
        <v>1.0900000000000001</v>
      </c>
      <c r="AQ8" s="13">
        <v>2.75229357798165</v>
      </c>
      <c r="AR8" s="16">
        <v>1.08</v>
      </c>
      <c r="AS8" s="13">
        <v>0</v>
      </c>
      <c r="AT8" s="16">
        <v>0.91500000000000004</v>
      </c>
      <c r="AU8" s="13">
        <v>0.54644808743169404</v>
      </c>
      <c r="AV8" s="16">
        <v>2.13</v>
      </c>
      <c r="AW8" s="13">
        <v>6.1674008810572696</v>
      </c>
      <c r="AX8" s="16">
        <v>1.925</v>
      </c>
      <c r="AY8" s="13">
        <v>7.012987012987014</v>
      </c>
      <c r="AZ8" s="13">
        <v>17.405000000000001</v>
      </c>
      <c r="BA8" s="13">
        <v>1.0054582016661799</v>
      </c>
      <c r="BB8" s="13">
        <v>29.450000000000003</v>
      </c>
      <c r="BC8" s="13">
        <v>0.64516129032257896</v>
      </c>
      <c r="BD8" s="13">
        <v>37.590000000000003</v>
      </c>
      <c r="BE8" s="13">
        <v>0.47885075818037598</v>
      </c>
      <c r="BF8" s="13">
        <v>62.510000000000005</v>
      </c>
      <c r="BG8" s="13">
        <v>0.31994880819068799</v>
      </c>
      <c r="BH8" s="16">
        <v>0.54</v>
      </c>
      <c r="BI8" s="13">
        <v>0</v>
      </c>
      <c r="BJ8" s="16">
        <v>0.99</v>
      </c>
      <c r="BK8" s="13">
        <v>0</v>
      </c>
      <c r="BL8" s="13">
        <v>37.489999999999995</v>
      </c>
      <c r="BM8" s="13">
        <v>0.53347559349160001</v>
      </c>
      <c r="BN8" s="13">
        <v>12.45</v>
      </c>
      <c r="BO8" s="13">
        <v>0.48192771084336999</v>
      </c>
      <c r="BP8" s="13">
        <v>13.510000000000002</v>
      </c>
      <c r="BQ8" s="13">
        <v>22.205773501110293</v>
      </c>
      <c r="BR8" s="13">
        <v>4.83</v>
      </c>
      <c r="BS8" s="13">
        <v>4.2699999999999996</v>
      </c>
      <c r="BT8" s="13">
        <v>4.66</v>
      </c>
      <c r="BU8" s="13">
        <v>7.83</v>
      </c>
      <c r="BV8" s="13">
        <v>3.29</v>
      </c>
      <c r="BW8" s="13">
        <v>6.4</v>
      </c>
      <c r="BX8" s="15">
        <v>113.065</v>
      </c>
      <c r="BY8" s="13">
        <v>5.6825719718745802</v>
      </c>
      <c r="BZ8" s="13">
        <v>24.89</v>
      </c>
      <c r="CA8" s="13">
        <v>12.655685014061874</v>
      </c>
      <c r="CB8" s="17">
        <v>182.89</v>
      </c>
      <c r="CC8" s="13">
        <v>2.46</v>
      </c>
      <c r="CD8" s="18">
        <v>15</v>
      </c>
      <c r="CE8" s="15">
        <v>155.51</v>
      </c>
      <c r="CF8" s="13">
        <v>4.47</v>
      </c>
    </row>
    <row r="9" spans="1:84" x14ac:dyDescent="0.2">
      <c r="A9" s="2">
        <v>2038</v>
      </c>
      <c r="B9" s="2">
        <v>23</v>
      </c>
      <c r="C9" s="2">
        <v>1</v>
      </c>
      <c r="D9" s="5">
        <v>172.72</v>
      </c>
      <c r="E9" s="4">
        <v>62.363636363636353</v>
      </c>
      <c r="F9" s="4">
        <v>20.858910034602076</v>
      </c>
      <c r="G9" s="4">
        <v>5.75</v>
      </c>
      <c r="H9" s="2">
        <f>IF(G9&lt;7,1,2)</f>
        <v>1</v>
      </c>
      <c r="I9" s="2">
        <f>IF(G9&gt;9,1,2)</f>
        <v>2</v>
      </c>
      <c r="J9" s="23">
        <f t="shared" si="2"/>
        <v>2</v>
      </c>
      <c r="K9" s="23" t="str">
        <f t="shared" si="0"/>
        <v>FALSE</v>
      </c>
      <c r="L9" s="9" t="e">
        <f>IF(#REF!&lt;=1,1,2)</f>
        <v>#REF!</v>
      </c>
      <c r="M9" s="9" t="e">
        <f t="shared" si="1"/>
        <v>#REF!</v>
      </c>
      <c r="N9" s="13">
        <v>0.28999999999999998</v>
      </c>
      <c r="O9" s="13">
        <v>0.5</v>
      </c>
      <c r="P9" s="13">
        <v>34.61</v>
      </c>
      <c r="Q9" s="13">
        <v>0.38</v>
      </c>
      <c r="R9" s="13">
        <v>0.53</v>
      </c>
      <c r="S9" s="14" t="e">
        <v>#NULL!</v>
      </c>
      <c r="T9" s="14" t="e">
        <v>#NULL!</v>
      </c>
      <c r="U9" s="14" t="e">
        <v>#NULL!</v>
      </c>
      <c r="V9" s="14" t="e">
        <v>#NULL!</v>
      </c>
      <c r="W9" s="14" t="e">
        <v>#NULL!</v>
      </c>
      <c r="X9" s="14" t="e">
        <v>#NULL!</v>
      </c>
      <c r="Y9" s="14" t="e">
        <v>#NULL!</v>
      </c>
      <c r="Z9" s="14" t="e">
        <v>#NULL!</v>
      </c>
      <c r="AA9" s="14" t="e">
        <v>#NULL!</v>
      </c>
      <c r="AB9" s="14" t="e">
        <v>#NULL!</v>
      </c>
      <c r="AC9" s="14" t="e">
        <v>#NULL!</v>
      </c>
      <c r="AD9" s="14" t="e">
        <v>#NULL!</v>
      </c>
      <c r="AE9" s="14" t="e">
        <v>#NULL!</v>
      </c>
      <c r="AF9" s="14" t="e">
        <v>#NULL!</v>
      </c>
      <c r="AG9" s="14" t="e">
        <v>#NULL!</v>
      </c>
      <c r="AH9" s="14" t="e">
        <v>#NULL!</v>
      </c>
      <c r="AI9" s="14" t="e">
        <v>#NULL!</v>
      </c>
      <c r="AJ9" s="14" t="e">
        <v>#NULL!</v>
      </c>
      <c r="AK9" s="14" t="e">
        <v>#NULL!</v>
      </c>
      <c r="AL9" s="15">
        <v>96.825000000000003</v>
      </c>
      <c r="AM9" s="13">
        <v>0.32532920216885902</v>
      </c>
      <c r="AN9" s="13">
        <v>21.53</v>
      </c>
      <c r="AO9" s="13">
        <v>0.55736182071527696</v>
      </c>
      <c r="AP9" s="16">
        <v>0.54500000000000004</v>
      </c>
      <c r="AQ9" s="13">
        <v>17.431192660550458</v>
      </c>
      <c r="AR9" s="16">
        <v>1.2450000000000001</v>
      </c>
      <c r="AS9" s="13">
        <v>0.40160642570281202</v>
      </c>
      <c r="AT9" s="16">
        <v>0.91</v>
      </c>
      <c r="AU9" s="13">
        <v>1.0989010989011001</v>
      </c>
      <c r="AV9" s="16">
        <v>4.0250000000000004</v>
      </c>
      <c r="AW9" s="13">
        <v>2.9411764705882302</v>
      </c>
      <c r="AX9" s="16">
        <v>2.4049999999999998</v>
      </c>
      <c r="AY9" s="13">
        <v>15.176715176715176</v>
      </c>
      <c r="AZ9" s="13">
        <v>28.914999999999999</v>
      </c>
      <c r="BA9" s="13">
        <v>6.1040982189175201</v>
      </c>
      <c r="BB9" s="13">
        <v>29.96</v>
      </c>
      <c r="BC9" s="13">
        <v>0.70093457943925497</v>
      </c>
      <c r="BD9" s="13">
        <v>39.045000000000002</v>
      </c>
      <c r="BE9" s="13">
        <v>1.49827122550903</v>
      </c>
      <c r="BF9" s="13">
        <v>60.575000000000003</v>
      </c>
      <c r="BG9" s="13">
        <v>1.1638464713165499</v>
      </c>
      <c r="BH9" s="16">
        <v>0.62</v>
      </c>
      <c r="BI9" s="13">
        <v>1.61290322580645</v>
      </c>
      <c r="BJ9" s="16">
        <v>1.125</v>
      </c>
      <c r="BK9" s="13">
        <v>0.44444444444443498</v>
      </c>
      <c r="BL9" s="13">
        <v>39.424999999999997</v>
      </c>
      <c r="BM9" s="13">
        <v>1.78820545339252</v>
      </c>
      <c r="BN9" s="13">
        <v>10.754999999999999</v>
      </c>
      <c r="BO9" s="13">
        <v>0.32543003254299602</v>
      </c>
      <c r="BP9" s="13">
        <v>7.9649999999999999</v>
      </c>
      <c r="BQ9" s="13">
        <v>36.472065285624602</v>
      </c>
      <c r="BR9" s="13">
        <v>5.05</v>
      </c>
      <c r="BS9" s="13">
        <v>3.72</v>
      </c>
      <c r="BT9" s="13">
        <v>10.57</v>
      </c>
      <c r="BU9" s="13">
        <v>5.67</v>
      </c>
      <c r="BV9" s="13">
        <v>4.2</v>
      </c>
      <c r="BW9" s="13">
        <v>6.95</v>
      </c>
      <c r="BX9" s="15">
        <v>159.16</v>
      </c>
      <c r="BY9" s="13">
        <v>2.293289771299325</v>
      </c>
      <c r="BZ9" s="13">
        <v>37.590000000000003</v>
      </c>
      <c r="CA9" s="13">
        <v>8.6725192870444303</v>
      </c>
      <c r="CB9" s="17">
        <v>179.65</v>
      </c>
      <c r="CC9" s="13">
        <v>2.91</v>
      </c>
      <c r="CD9" s="18">
        <v>15</v>
      </c>
      <c r="CE9" s="15">
        <v>128</v>
      </c>
      <c r="CF9" s="13">
        <v>3.8</v>
      </c>
    </row>
    <row r="10" spans="1:84" x14ac:dyDescent="0.2">
      <c r="A10" s="2">
        <v>2362</v>
      </c>
      <c r="B10" s="2">
        <v>20</v>
      </c>
      <c r="C10" s="2">
        <v>1</v>
      </c>
      <c r="D10" s="5">
        <v>190.5</v>
      </c>
      <c r="E10" s="4">
        <v>75.909090909090907</v>
      </c>
      <c r="F10" s="4">
        <v>20.871288888888888</v>
      </c>
      <c r="G10" s="4">
        <v>10.1</v>
      </c>
      <c r="H10" s="2">
        <f>IF(G10&lt;7,1,2)</f>
        <v>2</v>
      </c>
      <c r="I10" s="2">
        <f>IF(G10&gt;9,1,2)</f>
        <v>1</v>
      </c>
      <c r="J10" s="23">
        <f t="shared" si="2"/>
        <v>2</v>
      </c>
      <c r="K10" s="23" t="str">
        <f t="shared" si="0"/>
        <v>FALSE</v>
      </c>
      <c r="L10" s="9" t="e">
        <f>IF(#REF!&lt;=1,1,2)</f>
        <v>#REF!</v>
      </c>
      <c r="M10" s="9" t="e">
        <f t="shared" si="1"/>
        <v>#REF!</v>
      </c>
      <c r="N10" s="13">
        <v>0.57999999999999996</v>
      </c>
      <c r="O10" s="13">
        <v>0.63</v>
      </c>
      <c r="P10" s="13">
        <v>21.16</v>
      </c>
      <c r="Q10" s="13">
        <v>0.41</v>
      </c>
      <c r="R10" s="13">
        <v>0.28000000000000003</v>
      </c>
      <c r="S10" s="13">
        <v>3.37</v>
      </c>
      <c r="T10" s="13">
        <v>7.98</v>
      </c>
      <c r="U10" s="13">
        <v>11.35</v>
      </c>
      <c r="V10" s="13">
        <v>7.99</v>
      </c>
      <c r="W10" s="13">
        <v>2.4700000000000002</v>
      </c>
      <c r="X10" s="13">
        <v>5.53</v>
      </c>
      <c r="Y10" s="13">
        <v>22.98</v>
      </c>
      <c r="Z10" s="13">
        <v>-7.99</v>
      </c>
      <c r="AA10" s="13">
        <v>14.99</v>
      </c>
      <c r="AB10" s="14" t="e">
        <v>#NULL!</v>
      </c>
      <c r="AC10" s="14" t="e">
        <v>#NULL!</v>
      </c>
      <c r="AD10" s="14" t="e">
        <v>#NULL!</v>
      </c>
      <c r="AE10" s="14" t="e">
        <v>#NULL!</v>
      </c>
      <c r="AF10" s="14" t="e">
        <v>#NULL!</v>
      </c>
      <c r="AG10" s="14" t="e">
        <v>#NULL!</v>
      </c>
      <c r="AH10" s="14" t="e">
        <v>#NULL!</v>
      </c>
      <c r="AI10" s="14" t="e">
        <v>#NULL!</v>
      </c>
      <c r="AJ10" s="14" t="e">
        <v>#NULL!</v>
      </c>
      <c r="AK10" s="14" t="e">
        <v>#NULL!</v>
      </c>
      <c r="AL10" s="15">
        <v>91.93</v>
      </c>
      <c r="AM10" s="13">
        <v>5.4389209180904001E-2</v>
      </c>
      <c r="AN10" s="13">
        <v>28.15</v>
      </c>
      <c r="AO10" s="13">
        <v>0.31971580817051498</v>
      </c>
      <c r="AP10" s="16">
        <v>0.76500000000000001</v>
      </c>
      <c r="AQ10" s="13">
        <v>20.261437908496735</v>
      </c>
      <c r="AR10" s="16">
        <v>1.31</v>
      </c>
      <c r="AS10" s="13">
        <v>0</v>
      </c>
      <c r="AT10" s="16">
        <v>0.82499999999999996</v>
      </c>
      <c r="AU10" s="13">
        <v>0.60606060606060697</v>
      </c>
      <c r="AV10" s="16">
        <v>2.9849999999999999</v>
      </c>
      <c r="AW10" s="13">
        <v>3.7096774193548399</v>
      </c>
      <c r="AX10" s="16">
        <v>1.51</v>
      </c>
      <c r="AY10" s="13">
        <v>8.6092715231788102</v>
      </c>
      <c r="AZ10" s="13">
        <v>21.28</v>
      </c>
      <c r="BA10" s="13">
        <v>3.4304511278195502</v>
      </c>
      <c r="BB10" s="13">
        <v>31.259999999999998</v>
      </c>
      <c r="BC10" s="13">
        <v>2.97504798464491</v>
      </c>
      <c r="BD10" s="13">
        <v>35.99</v>
      </c>
      <c r="BE10" s="13">
        <v>1.9727702139483201</v>
      </c>
      <c r="BF10" s="13">
        <v>64.14</v>
      </c>
      <c r="BG10" s="13">
        <v>1.247271593389456</v>
      </c>
      <c r="BH10" s="16">
        <v>0.65</v>
      </c>
      <c r="BI10" s="13">
        <v>1.5384615384615401</v>
      </c>
      <c r="BJ10" s="16">
        <v>1.07</v>
      </c>
      <c r="BK10" s="13">
        <v>0.934579439252337</v>
      </c>
      <c r="BL10" s="13">
        <v>35.86</v>
      </c>
      <c r="BM10" s="13">
        <v>2.2308979364193999</v>
      </c>
      <c r="BN10" s="13">
        <v>14.115</v>
      </c>
      <c r="BO10" s="13">
        <v>1.4523556500177099</v>
      </c>
      <c r="BP10" s="13">
        <v>2.7549999999999999</v>
      </c>
      <c r="BQ10" s="13">
        <v>41.923774954627952</v>
      </c>
      <c r="BR10" s="13">
        <v>7.2</v>
      </c>
      <c r="BS10" s="13">
        <v>6.01</v>
      </c>
      <c r="BT10" s="13">
        <v>5.82</v>
      </c>
      <c r="BU10" s="13">
        <v>6.12</v>
      </c>
      <c r="BV10" s="13">
        <v>4.9400000000000004</v>
      </c>
      <c r="BW10" s="13">
        <v>13.81</v>
      </c>
      <c r="BX10" s="15">
        <v>114.75</v>
      </c>
      <c r="BY10" s="13">
        <v>8.0435729847494599</v>
      </c>
      <c r="BZ10" s="13">
        <v>32.519999999999996</v>
      </c>
      <c r="CA10" s="13">
        <v>7.5030750307503098</v>
      </c>
      <c r="CB10" s="17">
        <v>183.6</v>
      </c>
      <c r="CC10" s="13">
        <v>2.84</v>
      </c>
      <c r="CD10" s="18">
        <v>13</v>
      </c>
      <c r="CE10" s="15">
        <v>127.85</v>
      </c>
      <c r="CF10" s="13">
        <v>4.2300000000000004</v>
      </c>
    </row>
    <row r="11" spans="1:84" x14ac:dyDescent="0.2">
      <c r="A11" s="2">
        <v>2464</v>
      </c>
      <c r="B11" s="2">
        <v>25</v>
      </c>
      <c r="C11" s="2">
        <v>2</v>
      </c>
      <c r="D11" s="5">
        <v>177.8</v>
      </c>
      <c r="E11" s="4">
        <v>70.454545454545453</v>
      </c>
      <c r="F11" s="4">
        <v>22.237755102040815</v>
      </c>
      <c r="G11" s="4">
        <v>7.4</v>
      </c>
      <c r="H11" s="2">
        <f>IF(G11&lt;7,1,2)</f>
        <v>2</v>
      </c>
      <c r="I11" s="2">
        <f>IF(G11&gt;9,1,2)</f>
        <v>2</v>
      </c>
      <c r="J11" s="23">
        <f t="shared" si="2"/>
        <v>1</v>
      </c>
      <c r="K11" s="23" t="str">
        <f t="shared" si="0"/>
        <v>TRUE</v>
      </c>
      <c r="L11" s="9" t="e">
        <f>IF(#REF!&lt;=1,1,2)</f>
        <v>#REF!</v>
      </c>
      <c r="M11" s="9" t="e">
        <f t="shared" si="1"/>
        <v>#REF!</v>
      </c>
      <c r="N11" s="13">
        <v>0.45</v>
      </c>
      <c r="O11" s="13">
        <v>0.62</v>
      </c>
      <c r="P11" s="13">
        <v>25.96</v>
      </c>
      <c r="Q11" s="13">
        <v>0.4</v>
      </c>
      <c r="R11" s="13">
        <v>0.54</v>
      </c>
      <c r="S11" s="13">
        <v>5.97</v>
      </c>
      <c r="T11" s="13">
        <v>2.46</v>
      </c>
      <c r="U11" s="13">
        <v>8.43</v>
      </c>
      <c r="V11" s="13">
        <v>1.21</v>
      </c>
      <c r="W11" s="13">
        <v>-3.63</v>
      </c>
      <c r="X11" s="13">
        <v>4.84</v>
      </c>
      <c r="Y11" s="13">
        <v>17.329999999999998</v>
      </c>
      <c r="Z11" s="13">
        <v>-6.69</v>
      </c>
      <c r="AA11" s="13">
        <v>10.64</v>
      </c>
      <c r="AB11" s="14" t="e">
        <v>#NULL!</v>
      </c>
      <c r="AC11" s="14" t="e">
        <v>#NULL!</v>
      </c>
      <c r="AD11" s="14" t="e">
        <v>#NULL!</v>
      </c>
      <c r="AE11" s="14" t="e">
        <v>#NULL!</v>
      </c>
      <c r="AF11" s="14" t="e">
        <v>#NULL!</v>
      </c>
      <c r="AG11" s="14" t="e">
        <v>#NULL!</v>
      </c>
      <c r="AH11" s="14" t="e">
        <v>#NULL!</v>
      </c>
      <c r="AI11" s="14" t="e">
        <v>#NULL!</v>
      </c>
      <c r="AJ11" s="14" t="e">
        <v>#NULL!</v>
      </c>
      <c r="AK11" s="14" t="e">
        <v>#NULL!</v>
      </c>
      <c r="AL11" s="15">
        <v>111.155</v>
      </c>
      <c r="AM11" s="13">
        <v>0.12145202644955699</v>
      </c>
      <c r="AN11" s="13">
        <v>25.04</v>
      </c>
      <c r="AO11" s="13">
        <v>0.119808306709263</v>
      </c>
      <c r="AP11" s="16">
        <v>0.57499999999999996</v>
      </c>
      <c r="AQ11" s="13">
        <v>33.913043478260875</v>
      </c>
      <c r="AR11" s="16">
        <v>1.08</v>
      </c>
      <c r="AS11" s="13">
        <v>0</v>
      </c>
      <c r="AT11" s="16">
        <v>1.1499999999999999</v>
      </c>
      <c r="AU11" s="13">
        <v>0</v>
      </c>
      <c r="AV11" s="16">
        <v>2.72</v>
      </c>
      <c r="AW11" s="13">
        <v>5.55555555555555</v>
      </c>
      <c r="AX11" s="16">
        <v>2.95</v>
      </c>
      <c r="AY11" s="13">
        <v>4.0677966101694896</v>
      </c>
      <c r="AZ11" s="13">
        <v>26.4</v>
      </c>
      <c r="BA11" s="13">
        <v>0.53030303030302595</v>
      </c>
      <c r="BB11" s="13">
        <v>37.07</v>
      </c>
      <c r="BC11" s="13">
        <v>1.94227137847316</v>
      </c>
      <c r="BD11" s="13">
        <v>37.545000000000002</v>
      </c>
      <c r="BE11" s="13">
        <v>0.22639499267546001</v>
      </c>
      <c r="BF11" s="13">
        <v>62.585000000000001</v>
      </c>
      <c r="BG11" s="13">
        <v>0.183750099864188</v>
      </c>
      <c r="BH11" s="16">
        <v>0.54</v>
      </c>
      <c r="BI11" s="13">
        <v>0</v>
      </c>
      <c r="BJ11" s="16">
        <v>1.2350000000000001</v>
      </c>
      <c r="BK11" s="13">
        <v>0.40485829959514202</v>
      </c>
      <c r="BL11" s="13">
        <v>37.414999999999999</v>
      </c>
      <c r="BM11" s="13">
        <v>0.30736335694240802</v>
      </c>
      <c r="BN11" s="13">
        <v>12.52</v>
      </c>
      <c r="BO11" s="13">
        <v>1.91693290734824</v>
      </c>
      <c r="BP11" s="13">
        <v>0.52</v>
      </c>
      <c r="BQ11" s="13">
        <v>1257.6923076923074</v>
      </c>
      <c r="BR11" s="13">
        <v>5.86</v>
      </c>
      <c r="BS11" s="13">
        <v>4.99</v>
      </c>
      <c r="BT11" s="13">
        <v>6.02</v>
      </c>
      <c r="BU11" s="13">
        <v>4.5599999999999996</v>
      </c>
      <c r="BV11" s="13">
        <v>5.05</v>
      </c>
      <c r="BW11" s="13">
        <v>8.74</v>
      </c>
      <c r="BX11" s="15">
        <v>200.64999999999998</v>
      </c>
      <c r="BY11" s="13">
        <v>3.6531273361574899</v>
      </c>
      <c r="BZ11" s="13">
        <v>49.024999999999999</v>
      </c>
      <c r="CA11" s="13">
        <v>9.1789903110661999E-2</v>
      </c>
      <c r="CB11" s="17">
        <v>185.53</v>
      </c>
      <c r="CC11" s="13">
        <v>2.19</v>
      </c>
      <c r="CD11" s="18">
        <v>17</v>
      </c>
      <c r="CE11" s="15">
        <v>175.61</v>
      </c>
      <c r="CF11" s="13">
        <v>4.0599999999999996</v>
      </c>
    </row>
    <row r="12" spans="1:84" x14ac:dyDescent="0.2">
      <c r="A12" s="2">
        <v>3195</v>
      </c>
      <c r="B12" s="2">
        <v>21</v>
      </c>
      <c r="C12" s="2">
        <v>1</v>
      </c>
      <c r="D12" s="5">
        <v>185.42000000000002</v>
      </c>
      <c r="E12" s="4">
        <v>123.18181818181817</v>
      </c>
      <c r="F12" s="4">
        <v>35.750234565584535</v>
      </c>
      <c r="G12" s="4">
        <v>7.34</v>
      </c>
      <c r="H12" s="2">
        <f>IF(G12&lt;7,1,2)</f>
        <v>2</v>
      </c>
      <c r="I12" s="2">
        <f>IF(G12&gt;9,1,2)</f>
        <v>2</v>
      </c>
      <c r="J12" s="23">
        <f t="shared" si="2"/>
        <v>1</v>
      </c>
      <c r="K12" s="23" t="str">
        <f t="shared" si="0"/>
        <v>TRUE</v>
      </c>
      <c r="L12" s="9" t="e">
        <f>IF(#REF!&lt;=1,1,2)</f>
        <v>#REF!</v>
      </c>
      <c r="M12" s="9" t="e">
        <f t="shared" si="1"/>
        <v>#REF!</v>
      </c>
      <c r="N12" s="13">
        <v>0.16</v>
      </c>
      <c r="O12" s="13">
        <v>0.59</v>
      </c>
      <c r="P12" s="13">
        <v>36.659999999999997</v>
      </c>
      <c r="Q12" s="13">
        <v>0.21</v>
      </c>
      <c r="R12" s="13">
        <v>0.16</v>
      </c>
      <c r="S12" s="13">
        <v>-0.51</v>
      </c>
      <c r="T12" s="13">
        <v>13.47</v>
      </c>
      <c r="U12" s="13">
        <v>12.96</v>
      </c>
      <c r="V12" s="13">
        <v>10.85</v>
      </c>
      <c r="W12" s="13">
        <v>1.32</v>
      </c>
      <c r="X12" s="13">
        <v>9.5299999999999994</v>
      </c>
      <c r="Y12" s="13">
        <v>33.94</v>
      </c>
      <c r="Z12" s="13">
        <v>-7.46</v>
      </c>
      <c r="AA12" s="13">
        <v>26.49</v>
      </c>
      <c r="AB12" s="13">
        <v>1.62</v>
      </c>
      <c r="AC12" s="13">
        <v>2.88</v>
      </c>
      <c r="AD12" s="13">
        <v>4.51</v>
      </c>
      <c r="AE12" s="13">
        <v>4.2699999999999996</v>
      </c>
      <c r="AF12" s="13">
        <v>-2.1800000000000002</v>
      </c>
      <c r="AG12" s="13">
        <v>6.45</v>
      </c>
      <c r="AH12" s="13">
        <v>46.29</v>
      </c>
      <c r="AI12" s="13">
        <v>-41.09</v>
      </c>
      <c r="AJ12" s="13">
        <v>96.03</v>
      </c>
      <c r="AK12" s="13">
        <v>5.21</v>
      </c>
      <c r="AL12" s="15">
        <v>100.47</v>
      </c>
      <c r="AM12" s="13">
        <v>0.25878371653230298</v>
      </c>
      <c r="AN12" s="13">
        <v>23.689999999999998</v>
      </c>
      <c r="AO12" s="13">
        <v>0.33769523005487601</v>
      </c>
      <c r="AP12" s="16">
        <v>0.92</v>
      </c>
      <c r="AQ12" s="13">
        <v>30.434782608695656</v>
      </c>
      <c r="AR12" s="16">
        <v>1.1950000000000001</v>
      </c>
      <c r="AS12" s="13">
        <v>0.418410041841005</v>
      </c>
      <c r="AT12" s="16">
        <v>1.1499999999999999</v>
      </c>
      <c r="AU12" s="13">
        <v>1.73913043478261</v>
      </c>
      <c r="AV12" s="16">
        <v>3.27</v>
      </c>
      <c r="AW12" s="13">
        <v>12.566844919786103</v>
      </c>
      <c r="AX12" s="16">
        <v>3.4649999999999999</v>
      </c>
      <c r="AY12" s="13">
        <v>1.5873015873015901</v>
      </c>
      <c r="AZ12" s="13">
        <v>28.21</v>
      </c>
      <c r="BA12" s="13">
        <v>2.37504431052818</v>
      </c>
      <c r="BB12" s="13">
        <v>33.79</v>
      </c>
      <c r="BC12" s="13">
        <v>2.1899970405445499</v>
      </c>
      <c r="BD12" s="13">
        <v>38.019999999999996</v>
      </c>
      <c r="BE12" s="13">
        <v>0.42083114150447198</v>
      </c>
      <c r="BF12" s="13">
        <v>61.715000000000003</v>
      </c>
      <c r="BG12" s="13">
        <v>0.121526371222554</v>
      </c>
      <c r="BH12" s="16">
        <v>0.6</v>
      </c>
      <c r="BI12" s="13">
        <v>1.6666666666666701</v>
      </c>
      <c r="BJ12" s="16">
        <v>1.365</v>
      </c>
      <c r="BK12" s="13">
        <v>1.831501831501825</v>
      </c>
      <c r="BL12" s="13">
        <v>38.284999999999997</v>
      </c>
      <c r="BM12" s="13">
        <v>0.19589917722345401</v>
      </c>
      <c r="BN12" s="13">
        <v>11.83</v>
      </c>
      <c r="BO12" s="13">
        <v>5.3254437869822597</v>
      </c>
      <c r="BP12" s="13">
        <v>9.69</v>
      </c>
      <c r="BQ12" s="13">
        <v>11.248710010319916</v>
      </c>
      <c r="BR12" s="13">
        <v>13.25</v>
      </c>
      <c r="BS12" s="13">
        <v>5.73</v>
      </c>
      <c r="BT12" s="13">
        <v>21.78</v>
      </c>
      <c r="BU12" s="13">
        <v>3.63</v>
      </c>
      <c r="BV12" s="13">
        <v>6.87</v>
      </c>
      <c r="BW12" s="13">
        <v>5.25</v>
      </c>
      <c r="BX12" s="15">
        <v>284.39999999999998</v>
      </c>
      <c r="BY12" s="13">
        <v>9.9331926863572395</v>
      </c>
      <c r="BZ12" s="13">
        <v>76.52000000000001</v>
      </c>
      <c r="CA12" s="13">
        <v>8.5206481965499208</v>
      </c>
      <c r="CB12" s="17">
        <v>193.62</v>
      </c>
      <c r="CC12" s="13">
        <v>2.02</v>
      </c>
      <c r="CD12" s="18">
        <v>21</v>
      </c>
      <c r="CE12" s="15">
        <v>231.24</v>
      </c>
      <c r="CF12" s="13">
        <v>3</v>
      </c>
    </row>
    <row r="13" spans="1:84" x14ac:dyDescent="0.2">
      <c r="A13" s="2">
        <v>3211</v>
      </c>
      <c r="B13" s="2">
        <v>27</v>
      </c>
      <c r="C13" s="2">
        <v>2</v>
      </c>
      <c r="D13" s="5">
        <v>165.1</v>
      </c>
      <c r="E13" s="4">
        <v>58.636363636363633</v>
      </c>
      <c r="F13" s="4">
        <v>21.464378698224852</v>
      </c>
      <c r="G13" s="4">
        <v>2.33</v>
      </c>
      <c r="H13" s="2">
        <f>IF(G13&lt;7,1,2)</f>
        <v>1</v>
      </c>
      <c r="I13" s="2">
        <f>IF(G13&gt;9,1,2)</f>
        <v>2</v>
      </c>
      <c r="J13" s="23">
        <f t="shared" si="2"/>
        <v>2</v>
      </c>
      <c r="K13" s="23" t="str">
        <f t="shared" si="0"/>
        <v>FALSE</v>
      </c>
      <c r="L13" s="9" t="e">
        <f>IF(#REF!&lt;=1,1,2)</f>
        <v>#REF!</v>
      </c>
      <c r="M13" s="9" t="e">
        <f t="shared" si="1"/>
        <v>#REF!</v>
      </c>
      <c r="N13" s="13">
        <v>0.42</v>
      </c>
      <c r="O13" s="13">
        <v>0.59</v>
      </c>
      <c r="P13" s="13">
        <v>36.08</v>
      </c>
      <c r="Q13" s="13">
        <v>0.41</v>
      </c>
      <c r="R13" s="13">
        <v>0.3</v>
      </c>
      <c r="S13" s="13">
        <v>5.37</v>
      </c>
      <c r="T13" s="13">
        <v>5.12</v>
      </c>
      <c r="U13" s="13">
        <v>10.48</v>
      </c>
      <c r="V13" s="13">
        <v>3.89</v>
      </c>
      <c r="W13" s="13">
        <v>-2.42</v>
      </c>
      <c r="X13" s="13">
        <v>6.31</v>
      </c>
      <c r="Y13" s="13">
        <v>24.33</v>
      </c>
      <c r="Z13" s="13">
        <v>-11.37</v>
      </c>
      <c r="AA13" s="13">
        <v>12.95</v>
      </c>
      <c r="AB13" s="13">
        <v>-0.39</v>
      </c>
      <c r="AC13" s="13">
        <v>5.3</v>
      </c>
      <c r="AD13" s="13">
        <v>4.91</v>
      </c>
      <c r="AE13" s="13">
        <v>-2.1800000000000002</v>
      </c>
      <c r="AF13" s="13">
        <v>-12.62</v>
      </c>
      <c r="AG13" s="13">
        <v>10.44</v>
      </c>
      <c r="AH13" s="13">
        <v>-12.77</v>
      </c>
      <c r="AI13" s="13">
        <v>22.97</v>
      </c>
      <c r="AJ13" s="13">
        <v>13.51</v>
      </c>
      <c r="AK13" s="13">
        <v>10.199999999999999</v>
      </c>
      <c r="AL13" s="15">
        <v>96.545000000000002</v>
      </c>
      <c r="AM13" s="13">
        <v>5.1789321041959997E-3</v>
      </c>
      <c r="AN13" s="13">
        <v>20.880000000000003</v>
      </c>
      <c r="AO13" s="13">
        <v>0.287356321839083</v>
      </c>
      <c r="AP13" s="16">
        <v>0.66500000000000004</v>
      </c>
      <c r="AQ13" s="13">
        <v>9.77443609022556</v>
      </c>
      <c r="AR13" s="16">
        <v>1.24</v>
      </c>
      <c r="AS13" s="13">
        <v>0</v>
      </c>
      <c r="AT13" s="16">
        <v>0.85</v>
      </c>
      <c r="AU13" s="13">
        <v>1.176470588235295</v>
      </c>
      <c r="AV13" s="16">
        <v>1.825</v>
      </c>
      <c r="AW13" s="13">
        <v>15.898617511520738</v>
      </c>
      <c r="AX13" s="16">
        <v>0.76</v>
      </c>
      <c r="AY13" s="13">
        <v>35.526315789473685</v>
      </c>
      <c r="AZ13" s="13">
        <v>18.71</v>
      </c>
      <c r="BA13" s="13">
        <v>0.64136825227150795</v>
      </c>
      <c r="BB13" s="13">
        <v>32.765000000000001</v>
      </c>
      <c r="BC13" s="13">
        <v>4.5017549214100496</v>
      </c>
      <c r="BD13" s="13">
        <v>39.53</v>
      </c>
      <c r="BE13" s="13">
        <v>0.50594485201112904</v>
      </c>
      <c r="BF13" s="13">
        <v>60.41</v>
      </c>
      <c r="BG13" s="13">
        <v>0.43039231915246101</v>
      </c>
      <c r="BH13" s="16">
        <v>0.625</v>
      </c>
      <c r="BI13" s="13">
        <v>0.80000000000000104</v>
      </c>
      <c r="BJ13" s="16">
        <v>1.0549999999999999</v>
      </c>
      <c r="BK13" s="13">
        <v>1.4218009478672999</v>
      </c>
      <c r="BL13" s="13">
        <v>39.590000000000003</v>
      </c>
      <c r="BM13" s="13">
        <v>0.656731497852997</v>
      </c>
      <c r="BN13" s="13">
        <v>10.404999999999999</v>
      </c>
      <c r="BO13" s="13">
        <v>1.29745314752523</v>
      </c>
      <c r="BP13" s="13">
        <v>3.76</v>
      </c>
      <c r="BQ13" s="13">
        <v>17.553191489361701</v>
      </c>
      <c r="BR13" s="13">
        <v>8.67</v>
      </c>
      <c r="BS13" s="13">
        <v>5.12</v>
      </c>
      <c r="BT13" s="13">
        <v>7.47</v>
      </c>
      <c r="BU13" s="13">
        <v>3.54</v>
      </c>
      <c r="BV13" s="13">
        <v>6.81</v>
      </c>
      <c r="BW13" s="13">
        <v>12.52</v>
      </c>
      <c r="BX13" s="15">
        <v>174.94499999999999</v>
      </c>
      <c r="BY13" s="13">
        <v>12.286718683014666</v>
      </c>
      <c r="BZ13" s="13">
        <v>31.31</v>
      </c>
      <c r="CA13" s="13">
        <v>3.3854998403066099</v>
      </c>
      <c r="CB13" s="17">
        <v>185.39</v>
      </c>
      <c r="CC13" s="13">
        <v>2.56</v>
      </c>
      <c r="CD13" s="18">
        <v>15</v>
      </c>
      <c r="CE13" s="15">
        <v>155.87</v>
      </c>
      <c r="CF13" s="13">
        <v>3.8</v>
      </c>
    </row>
    <row r="14" spans="1:84" x14ac:dyDescent="0.2">
      <c r="A14" s="2">
        <v>3370</v>
      </c>
      <c r="B14" s="2">
        <v>25</v>
      </c>
      <c r="C14" s="2">
        <v>2</v>
      </c>
      <c r="D14" s="5">
        <v>165.1</v>
      </c>
      <c r="E14" s="4">
        <v>79.545454545454533</v>
      </c>
      <c r="F14" s="4">
        <v>29.118343195266274</v>
      </c>
      <c r="G14" s="4">
        <v>8.84</v>
      </c>
      <c r="H14" s="2">
        <f>IF(G14&lt;7,1,2)</f>
        <v>2</v>
      </c>
      <c r="I14" s="2">
        <f>IF(G14&gt;9,1,2)</f>
        <v>2</v>
      </c>
      <c r="J14" s="23">
        <f t="shared" si="2"/>
        <v>1</v>
      </c>
      <c r="K14" s="23" t="str">
        <f t="shared" si="0"/>
        <v>TRUE</v>
      </c>
      <c r="L14" s="9" t="e">
        <f>IF(#REF!&lt;=1,1,2)</f>
        <v>#REF!</v>
      </c>
      <c r="M14" s="9" t="e">
        <f t="shared" si="1"/>
        <v>#REF!</v>
      </c>
      <c r="N14" s="13">
        <v>0.66</v>
      </c>
      <c r="O14" s="13">
        <v>0.6</v>
      </c>
      <c r="P14" s="13">
        <v>27.98</v>
      </c>
      <c r="Q14" s="13">
        <v>0.48</v>
      </c>
      <c r="R14" s="13">
        <v>0.56999999999999995</v>
      </c>
      <c r="S14" s="13">
        <v>-0.65</v>
      </c>
      <c r="T14" s="13">
        <v>10.76</v>
      </c>
      <c r="U14" s="13">
        <v>10.11</v>
      </c>
      <c r="V14" s="13">
        <v>11.36</v>
      </c>
      <c r="W14" s="13">
        <v>4.95</v>
      </c>
      <c r="X14" s="13">
        <v>6.41</v>
      </c>
      <c r="Y14" s="13">
        <v>-12.28</v>
      </c>
      <c r="Z14" s="13">
        <v>24.94</v>
      </c>
      <c r="AA14" s="13">
        <v>12.67</v>
      </c>
      <c r="AB14" s="13">
        <v>0.53</v>
      </c>
      <c r="AC14" s="13">
        <v>3.44</v>
      </c>
      <c r="AD14" s="13">
        <v>3.97</v>
      </c>
      <c r="AE14" s="13">
        <v>8.15</v>
      </c>
      <c r="AF14" s="13">
        <v>3.31</v>
      </c>
      <c r="AG14" s="13">
        <v>4.83</v>
      </c>
      <c r="AH14" s="13">
        <v>14.01</v>
      </c>
      <c r="AI14" s="13">
        <v>-8.5</v>
      </c>
      <c r="AJ14" s="13">
        <v>8.81</v>
      </c>
      <c r="AK14" s="13">
        <v>5.51</v>
      </c>
      <c r="AL14" s="15">
        <v>106.36</v>
      </c>
      <c r="AM14" s="13">
        <v>8.4618277547953993E-2</v>
      </c>
      <c r="AN14" s="13">
        <v>22.515000000000001</v>
      </c>
      <c r="AO14" s="13">
        <v>1.1325782811459</v>
      </c>
      <c r="AP14" s="16">
        <v>1.58</v>
      </c>
      <c r="AQ14" s="13">
        <v>10.126582278481013</v>
      </c>
      <c r="AR14" s="16">
        <v>1.1299999999999999</v>
      </c>
      <c r="AS14" s="13">
        <v>0</v>
      </c>
      <c r="AT14" s="16">
        <v>1.0349999999999999</v>
      </c>
      <c r="AU14" s="13">
        <v>0.48309178743961401</v>
      </c>
      <c r="AV14" s="16">
        <v>1.585</v>
      </c>
      <c r="AW14" s="13">
        <v>13.3879781420765</v>
      </c>
      <c r="AX14" s="16">
        <v>2.62</v>
      </c>
      <c r="AY14" s="13">
        <v>22.137404580152673</v>
      </c>
      <c r="AZ14" s="13">
        <v>27.009999999999998</v>
      </c>
      <c r="BA14" s="13">
        <v>12.069603850425768</v>
      </c>
      <c r="BB14" s="13">
        <v>39.700000000000003</v>
      </c>
      <c r="BC14" s="13">
        <v>5.2141057934508801</v>
      </c>
      <c r="BD14" s="13">
        <v>38.835000000000001</v>
      </c>
      <c r="BE14" s="13">
        <v>0.39912450109437703</v>
      </c>
      <c r="BF14" s="13">
        <v>61.355000000000004</v>
      </c>
      <c r="BG14" s="13">
        <v>0.66009290196397596</v>
      </c>
      <c r="BH14" s="16">
        <v>0.56000000000000005</v>
      </c>
      <c r="BI14" s="13">
        <v>1.78571428571428</v>
      </c>
      <c r="BJ14" s="16">
        <v>1.165</v>
      </c>
      <c r="BK14" s="13">
        <v>0.42918454935622402</v>
      </c>
      <c r="BL14" s="13">
        <v>38.644999999999996</v>
      </c>
      <c r="BM14" s="13">
        <v>1.04800103506274</v>
      </c>
      <c r="BN14" s="13">
        <v>11.395</v>
      </c>
      <c r="BO14" s="13">
        <v>11.013602457218077</v>
      </c>
      <c r="BP14" s="13">
        <v>3.7850000000000001</v>
      </c>
      <c r="BQ14" s="13">
        <v>48.480845442536321</v>
      </c>
      <c r="BR14" s="13">
        <v>7.07</v>
      </c>
      <c r="BS14" s="13">
        <v>8.27</v>
      </c>
      <c r="BT14" s="13">
        <v>8.77</v>
      </c>
      <c r="BU14" s="13">
        <v>3.45</v>
      </c>
      <c r="BV14" s="13">
        <v>5.21</v>
      </c>
      <c r="BW14" s="13">
        <v>6.12</v>
      </c>
      <c r="BX14" s="15">
        <v>166.7</v>
      </c>
      <c r="BY14" s="13">
        <v>31.913617276544691</v>
      </c>
      <c r="BZ14" s="13">
        <v>35.655000000000001</v>
      </c>
      <c r="CA14" s="13">
        <v>38.69022577478615</v>
      </c>
      <c r="CB14" s="17">
        <v>182.17</v>
      </c>
      <c r="CC14" s="13">
        <v>2.33</v>
      </c>
      <c r="CD14" s="18">
        <v>16</v>
      </c>
      <c r="CE14" s="15">
        <v>143.79</v>
      </c>
      <c r="CF14" s="13">
        <v>3.81</v>
      </c>
    </row>
    <row r="15" spans="1:84" x14ac:dyDescent="0.2">
      <c r="A15" s="2">
        <v>4091</v>
      </c>
      <c r="B15" s="2">
        <v>19</v>
      </c>
      <c r="C15" s="2">
        <v>2</v>
      </c>
      <c r="D15" s="5">
        <v>180.34</v>
      </c>
      <c r="E15" s="4">
        <v>65.818181818181813</v>
      </c>
      <c r="F15" s="4">
        <v>20.193294981154533</v>
      </c>
      <c r="G15" s="4">
        <v>7.4169999999999998</v>
      </c>
      <c r="H15" s="2">
        <f>IF(G15&lt;7,1,2)</f>
        <v>2</v>
      </c>
      <c r="I15" s="2">
        <f>IF(G15&gt;9,1,2)</f>
        <v>2</v>
      </c>
      <c r="J15" s="23">
        <f t="shared" si="2"/>
        <v>1</v>
      </c>
      <c r="K15" s="23" t="str">
        <f t="shared" si="0"/>
        <v>TRUE</v>
      </c>
      <c r="L15" s="9" t="e">
        <f>IF(#REF!&lt;=1,1,2)</f>
        <v>#REF!</v>
      </c>
      <c r="M15" s="9" t="e">
        <f t="shared" si="1"/>
        <v>#REF!</v>
      </c>
      <c r="N15" s="14" t="e">
        <v>#NULL!</v>
      </c>
      <c r="O15" s="14" t="e">
        <v>#NULL!</v>
      </c>
      <c r="P15" s="14" t="e">
        <v>#NULL!</v>
      </c>
      <c r="Q15" s="14" t="e">
        <v>#NULL!</v>
      </c>
      <c r="R15" s="14" t="e">
        <v>#NULL!</v>
      </c>
      <c r="S15" s="13">
        <v>1.77</v>
      </c>
      <c r="T15" s="13">
        <v>7.86</v>
      </c>
      <c r="U15" s="13">
        <v>9.6300000000000008</v>
      </c>
      <c r="V15" s="13">
        <v>2.2200000000000002</v>
      </c>
      <c r="W15" s="13">
        <v>-2.06</v>
      </c>
      <c r="X15" s="13">
        <v>4.28</v>
      </c>
      <c r="Y15" s="13">
        <v>19.899999999999999</v>
      </c>
      <c r="Z15" s="13">
        <v>-11.14</v>
      </c>
      <c r="AA15" s="13">
        <v>8.76</v>
      </c>
      <c r="AB15" s="13">
        <v>-4.05</v>
      </c>
      <c r="AC15" s="13">
        <v>9.92</v>
      </c>
      <c r="AD15" s="13">
        <v>5.87</v>
      </c>
      <c r="AE15" s="13">
        <v>-6.15</v>
      </c>
      <c r="AF15" s="13">
        <v>-18.329999999999998</v>
      </c>
      <c r="AG15" s="13">
        <v>12.17</v>
      </c>
      <c r="AH15" s="13">
        <v>16.760000000000002</v>
      </c>
      <c r="AI15" s="13">
        <v>-9.73</v>
      </c>
      <c r="AJ15" s="13">
        <v>15.22</v>
      </c>
      <c r="AK15" s="13">
        <v>7.03</v>
      </c>
      <c r="AL15" s="15">
        <v>104.515</v>
      </c>
      <c r="AM15" s="13">
        <v>0.37793618140936303</v>
      </c>
      <c r="AN15" s="13">
        <v>16.524999999999999</v>
      </c>
      <c r="AO15" s="13">
        <v>1.66414523449319</v>
      </c>
      <c r="AP15" s="16">
        <v>1.55</v>
      </c>
      <c r="AQ15" s="13">
        <v>1.93548387096774</v>
      </c>
      <c r="AR15" s="16">
        <v>1.1499999999999999</v>
      </c>
      <c r="AS15" s="13">
        <v>0</v>
      </c>
      <c r="AT15" s="16">
        <v>1.1000000000000001</v>
      </c>
      <c r="AU15" s="13">
        <v>0.90909090909090995</v>
      </c>
      <c r="AV15" s="16">
        <v>3.67</v>
      </c>
      <c r="AW15" s="13">
        <v>0.27173913043478298</v>
      </c>
      <c r="AX15" s="16">
        <v>0.82</v>
      </c>
      <c r="AY15" s="13">
        <v>23.170731707317071</v>
      </c>
      <c r="AZ15" s="13">
        <v>25.28</v>
      </c>
      <c r="BA15" s="13">
        <v>0.197784810126578</v>
      </c>
      <c r="BB15" s="13">
        <v>38.07</v>
      </c>
      <c r="BC15" s="13">
        <v>0.47281323877068498</v>
      </c>
      <c r="BD15" s="13">
        <v>41.725000000000001</v>
      </c>
      <c r="BE15" s="13">
        <v>2.45656081485919</v>
      </c>
      <c r="BF15" s="13">
        <v>58.245000000000005</v>
      </c>
      <c r="BG15" s="13">
        <v>1.2790797493347099</v>
      </c>
      <c r="BH15" s="16">
        <v>0.57999999999999996</v>
      </c>
      <c r="BI15" s="13">
        <v>1.72413793103448</v>
      </c>
      <c r="BJ15" s="16">
        <v>1.26</v>
      </c>
      <c r="BK15" s="13">
        <v>0.79365079365079405</v>
      </c>
      <c r="BL15" s="13">
        <v>41.754999999999995</v>
      </c>
      <c r="BM15" s="13">
        <v>1.7842174589869499</v>
      </c>
      <c r="BN15" s="13">
        <v>8.4250000000000007</v>
      </c>
      <c r="BO15" s="13">
        <v>1.95845697329377</v>
      </c>
      <c r="BP15" s="13">
        <v>-4.4050000000000002</v>
      </c>
      <c r="BQ15" s="13">
        <v>170.37457434733255</v>
      </c>
      <c r="BR15" s="13">
        <v>5.12</v>
      </c>
      <c r="BS15" s="13">
        <v>3.61</v>
      </c>
      <c r="BT15" s="13">
        <v>8.94</v>
      </c>
      <c r="BU15" s="13">
        <v>4.92</v>
      </c>
      <c r="BV15" s="13">
        <v>5.3</v>
      </c>
      <c r="BW15" s="13">
        <v>6.8</v>
      </c>
      <c r="BX15" s="15">
        <v>158.72500000000002</v>
      </c>
      <c r="BY15" s="13">
        <v>3.19735391400221</v>
      </c>
      <c r="BZ15" s="13">
        <v>31.075000000000003</v>
      </c>
      <c r="CA15" s="13">
        <v>18.712791633145613</v>
      </c>
      <c r="CB15" s="17">
        <v>187</v>
      </c>
      <c r="CC15" s="13">
        <v>1.99</v>
      </c>
      <c r="CD15" s="18">
        <v>20</v>
      </c>
      <c r="CE15" s="15">
        <v>190.94</v>
      </c>
      <c r="CF15" s="13">
        <v>3.45</v>
      </c>
    </row>
    <row r="16" spans="1:84" x14ac:dyDescent="0.2">
      <c r="A16" s="2">
        <v>4326</v>
      </c>
      <c r="B16" s="2">
        <v>27</v>
      </c>
      <c r="C16" s="2">
        <v>1</v>
      </c>
      <c r="D16" s="5">
        <v>190.5</v>
      </c>
      <c r="E16" s="4">
        <v>96.36363636363636</v>
      </c>
      <c r="F16" s="4">
        <v>26.49528888888889</v>
      </c>
      <c r="G16" s="4">
        <v>4.4169999999999998</v>
      </c>
      <c r="H16" s="2">
        <f>IF(G16&lt;7,1,2)</f>
        <v>1</v>
      </c>
      <c r="I16" s="2">
        <f>IF(G16&gt;9,1,2)</f>
        <v>2</v>
      </c>
      <c r="J16" s="23">
        <f t="shared" si="2"/>
        <v>2</v>
      </c>
      <c r="K16" s="23" t="str">
        <f t="shared" si="0"/>
        <v>FALSE</v>
      </c>
      <c r="L16" s="9" t="e">
        <f>IF(#REF!&lt;=1,1,2)</f>
        <v>#REF!</v>
      </c>
      <c r="M16" s="9" t="e">
        <f t="shared" si="1"/>
        <v>#REF!</v>
      </c>
      <c r="N16" s="13">
        <v>0.34</v>
      </c>
      <c r="O16" s="13">
        <v>0.59</v>
      </c>
      <c r="P16" s="13">
        <v>29.3</v>
      </c>
      <c r="Q16" s="13">
        <v>0.22</v>
      </c>
      <c r="R16" s="13">
        <v>0.6</v>
      </c>
      <c r="S16" s="13">
        <v>4.2300000000000004</v>
      </c>
      <c r="T16" s="13">
        <v>6.09</v>
      </c>
      <c r="U16" s="13">
        <v>10.31</v>
      </c>
      <c r="V16" s="13">
        <v>-5.0999999999999996</v>
      </c>
      <c r="W16" s="13">
        <v>-9.5500000000000007</v>
      </c>
      <c r="X16" s="13">
        <v>4.4400000000000004</v>
      </c>
      <c r="Y16" s="13">
        <v>7.98</v>
      </c>
      <c r="Z16" s="13">
        <v>2.69</v>
      </c>
      <c r="AA16" s="13">
        <v>10.67</v>
      </c>
      <c r="AB16" s="13">
        <v>2.48</v>
      </c>
      <c r="AC16" s="13">
        <v>2.2599999999999998</v>
      </c>
      <c r="AD16" s="13">
        <v>4.75</v>
      </c>
      <c r="AE16" s="13">
        <v>-12.52</v>
      </c>
      <c r="AF16" s="13">
        <v>-20.61</v>
      </c>
      <c r="AG16" s="13">
        <v>8.09</v>
      </c>
      <c r="AH16" s="13">
        <v>11.1</v>
      </c>
      <c r="AI16" s="13">
        <v>-2.4900000000000002</v>
      </c>
      <c r="AJ16" s="13">
        <v>5.27</v>
      </c>
      <c r="AK16" s="13">
        <v>8.6199999999999992</v>
      </c>
      <c r="AL16" s="15">
        <v>98.62</v>
      </c>
      <c r="AM16" s="13">
        <v>8.1119448387749996E-2</v>
      </c>
      <c r="AN16" s="13">
        <v>18.600000000000001</v>
      </c>
      <c r="AO16" s="13">
        <v>0.75268817204299998</v>
      </c>
      <c r="AP16" s="16">
        <v>2.83</v>
      </c>
      <c r="AQ16" s="13">
        <v>3.1802120141342698</v>
      </c>
      <c r="AR16" s="16">
        <v>1.22</v>
      </c>
      <c r="AS16" s="13">
        <v>0</v>
      </c>
      <c r="AT16" s="16">
        <v>1.29</v>
      </c>
      <c r="AU16" s="13">
        <v>1.55038759689923</v>
      </c>
      <c r="AV16" s="16">
        <v>3.415</v>
      </c>
      <c r="AW16" s="13">
        <v>18.166089965397919</v>
      </c>
      <c r="AX16" s="16">
        <v>5.21</v>
      </c>
      <c r="AY16" s="13">
        <v>39.15547024952015</v>
      </c>
      <c r="AZ16" s="13">
        <v>30.604999999999997</v>
      </c>
      <c r="BA16" s="13">
        <v>0.44110439470674701</v>
      </c>
      <c r="BB16" s="13">
        <v>45.265000000000001</v>
      </c>
      <c r="BC16" s="13">
        <v>1.1819286424389699</v>
      </c>
      <c r="BD16" s="13">
        <v>40.594999999999999</v>
      </c>
      <c r="BE16" s="13">
        <v>1.4903313215913301</v>
      </c>
      <c r="BF16" s="13">
        <v>59.19</v>
      </c>
      <c r="BG16" s="13">
        <v>1.2671059300557499</v>
      </c>
      <c r="BH16" s="16">
        <v>0.60499999999999998</v>
      </c>
      <c r="BI16" s="13">
        <v>0.826446280991736</v>
      </c>
      <c r="BJ16" s="16">
        <v>1.5549999999999999</v>
      </c>
      <c r="BK16" s="13">
        <v>1.6077170418006399</v>
      </c>
      <c r="BL16" s="13">
        <v>40.81</v>
      </c>
      <c r="BM16" s="13">
        <v>1.837784856652781</v>
      </c>
      <c r="BN16" s="13">
        <v>9.2349999999999994</v>
      </c>
      <c r="BO16" s="13">
        <v>3.95235517054684</v>
      </c>
      <c r="BP16" s="13">
        <v>6.0949999999999998</v>
      </c>
      <c r="BQ16" s="13">
        <v>55.701394585725993</v>
      </c>
      <c r="BR16" s="13">
        <v>4.54</v>
      </c>
      <c r="BS16" s="13">
        <v>5.56</v>
      </c>
      <c r="BT16" s="13">
        <v>5.09</v>
      </c>
      <c r="BU16" s="13">
        <v>7.44</v>
      </c>
      <c r="BV16" s="13">
        <v>6.98</v>
      </c>
      <c r="BW16" s="13">
        <v>9.9499999999999993</v>
      </c>
      <c r="BX16" s="15">
        <v>176.505</v>
      </c>
      <c r="BY16" s="13">
        <v>5.861023767032095</v>
      </c>
      <c r="BZ16" s="13">
        <v>46.83</v>
      </c>
      <c r="CA16" s="13">
        <v>1.9431988041853501</v>
      </c>
      <c r="CB16" s="17">
        <v>182.95</v>
      </c>
      <c r="CC16" s="13">
        <v>2.06</v>
      </c>
      <c r="CD16" s="18">
        <v>20</v>
      </c>
      <c r="CE16" s="15">
        <v>184.27</v>
      </c>
      <c r="CF16" s="13">
        <v>3.35</v>
      </c>
    </row>
    <row r="17" spans="1:84" x14ac:dyDescent="0.2">
      <c r="A17" s="2">
        <v>4337</v>
      </c>
      <c r="B17" s="2">
        <v>21</v>
      </c>
      <c r="C17" s="2">
        <v>1</v>
      </c>
      <c r="D17" s="5">
        <v>187.96</v>
      </c>
      <c r="E17" s="4">
        <v>85.454545454545453</v>
      </c>
      <c r="F17" s="4">
        <v>24.135135135135137</v>
      </c>
      <c r="G17" s="4">
        <v>7.84</v>
      </c>
      <c r="H17" s="2">
        <f>IF(G17&lt;7,1,2)</f>
        <v>2</v>
      </c>
      <c r="I17" s="2">
        <f>IF(G17&gt;9,1,2)</f>
        <v>2</v>
      </c>
      <c r="J17" s="23">
        <f t="shared" si="2"/>
        <v>1</v>
      </c>
      <c r="K17" s="23" t="str">
        <f t="shared" si="0"/>
        <v>TRUE</v>
      </c>
      <c r="L17" s="9" t="e">
        <f>IF(#REF!&lt;=1,1,2)</f>
        <v>#REF!</v>
      </c>
      <c r="M17" s="9" t="e">
        <f t="shared" si="1"/>
        <v>#REF!</v>
      </c>
      <c r="N17" s="13">
        <v>0.49</v>
      </c>
      <c r="O17" s="13">
        <v>0.72</v>
      </c>
      <c r="P17" s="13">
        <v>27.65</v>
      </c>
      <c r="Q17" s="13">
        <v>0.34</v>
      </c>
      <c r="R17" s="13">
        <v>0.52</v>
      </c>
      <c r="S17" s="13">
        <v>3.91</v>
      </c>
      <c r="T17" s="13">
        <v>9.43</v>
      </c>
      <c r="U17" s="13">
        <v>13.34</v>
      </c>
      <c r="V17" s="13">
        <v>1.4</v>
      </c>
      <c r="W17" s="13">
        <v>-1.89</v>
      </c>
      <c r="X17" s="13">
        <v>3.3</v>
      </c>
      <c r="Y17" s="13">
        <v>18.59</v>
      </c>
      <c r="Z17" s="13">
        <v>-2.0499999999999998</v>
      </c>
      <c r="AA17" s="13">
        <v>16.53</v>
      </c>
      <c r="AB17" s="13">
        <v>0</v>
      </c>
      <c r="AC17" s="13">
        <v>2.54</v>
      </c>
      <c r="AD17" s="13">
        <v>2.54</v>
      </c>
      <c r="AE17" s="13">
        <v>-2.38</v>
      </c>
      <c r="AF17" s="13">
        <v>-7.71</v>
      </c>
      <c r="AG17" s="13">
        <v>5.34</v>
      </c>
      <c r="AH17" s="13">
        <v>-1.27</v>
      </c>
      <c r="AI17" s="13">
        <v>10.27</v>
      </c>
      <c r="AJ17" s="13">
        <v>3.61</v>
      </c>
      <c r="AK17" s="13">
        <v>8.99</v>
      </c>
      <c r="AL17" s="15">
        <v>105.14500000000001</v>
      </c>
      <c r="AM17" s="13">
        <v>4.7553378667579997E-3</v>
      </c>
      <c r="AN17" s="13">
        <v>20.414999999999999</v>
      </c>
      <c r="AO17" s="13">
        <v>0.36737692872887201</v>
      </c>
      <c r="AP17" s="16">
        <v>1.58</v>
      </c>
      <c r="AQ17" s="13">
        <v>0.632911392405064</v>
      </c>
      <c r="AR17" s="16">
        <v>1.1399999999999999</v>
      </c>
      <c r="AS17" s="13">
        <v>0</v>
      </c>
      <c r="AT17" s="16">
        <v>1.0349999999999999</v>
      </c>
      <c r="AU17" s="13">
        <v>0.48309178743961401</v>
      </c>
      <c r="AV17" s="16">
        <v>3.3149999999999999</v>
      </c>
      <c r="AW17" s="13">
        <v>0.45045045045045401</v>
      </c>
      <c r="AX17" s="16">
        <v>3.4849999999999999</v>
      </c>
      <c r="AY17" s="13">
        <v>26.255380200860838</v>
      </c>
      <c r="AZ17" s="13">
        <v>19.115000000000002</v>
      </c>
      <c r="BA17" s="13">
        <v>7.7164530473450101</v>
      </c>
      <c r="BB17" s="13">
        <v>36.83</v>
      </c>
      <c r="BC17" s="13">
        <v>3.3396687483030201</v>
      </c>
      <c r="BD17" s="13">
        <v>39.83</v>
      </c>
      <c r="BE17" s="13">
        <v>0.85362791865428</v>
      </c>
      <c r="BF17" s="13">
        <v>60.25</v>
      </c>
      <c r="BG17" s="13">
        <v>0.43153526970953998</v>
      </c>
      <c r="BH17" s="16">
        <v>0.56999999999999995</v>
      </c>
      <c r="BI17" s="13">
        <v>0</v>
      </c>
      <c r="BJ17" s="16">
        <v>1.175</v>
      </c>
      <c r="BK17" s="13">
        <v>0.42553191489361702</v>
      </c>
      <c r="BL17" s="13">
        <v>39.75</v>
      </c>
      <c r="BM17" s="13">
        <v>0.65408805031446005</v>
      </c>
      <c r="BN17" s="13">
        <v>10.245000000000001</v>
      </c>
      <c r="BO17" s="13">
        <v>1.12249877989262</v>
      </c>
      <c r="BP17" s="13">
        <v>4.7300000000000004</v>
      </c>
      <c r="BQ17" s="13">
        <v>155.39112050739956</v>
      </c>
      <c r="BR17" s="13">
        <v>5.92</v>
      </c>
      <c r="BS17" s="13">
        <v>4.62</v>
      </c>
      <c r="BT17" s="13">
        <v>11.73</v>
      </c>
      <c r="BU17" s="13">
        <v>7.93</v>
      </c>
      <c r="BV17" s="13">
        <v>2.96</v>
      </c>
      <c r="BW17" s="13">
        <v>13.05</v>
      </c>
      <c r="BX17" s="15">
        <v>163.54</v>
      </c>
      <c r="BY17" s="13">
        <v>12.437324202030087</v>
      </c>
      <c r="BZ17" s="13">
        <v>42.655000000000001</v>
      </c>
      <c r="CA17" s="13">
        <v>18.696518579299028</v>
      </c>
      <c r="CB17" s="17">
        <v>185.71</v>
      </c>
      <c r="CC17" s="13">
        <v>2.41</v>
      </c>
      <c r="CD17" s="18">
        <v>16</v>
      </c>
      <c r="CE17" s="15">
        <v>165.08</v>
      </c>
      <c r="CF17" s="13">
        <v>3.88</v>
      </c>
    </row>
    <row r="18" spans="1:84" x14ac:dyDescent="0.2">
      <c r="A18" s="2">
        <v>4363</v>
      </c>
      <c r="B18" s="2">
        <v>25</v>
      </c>
      <c r="C18" s="2">
        <v>2</v>
      </c>
      <c r="D18" s="5">
        <v>167.64000000000001</v>
      </c>
      <c r="E18" s="4">
        <v>55.909090909090907</v>
      </c>
      <c r="F18" s="4">
        <v>19.850550964187327</v>
      </c>
      <c r="G18" s="4">
        <v>6.9169999999999998</v>
      </c>
      <c r="H18" s="2">
        <f>IF(G18&lt;7,1,2)</f>
        <v>1</v>
      </c>
      <c r="I18" s="2">
        <f>IF(G18&gt;9,1,2)</f>
        <v>2</v>
      </c>
      <c r="J18" s="23">
        <f t="shared" si="2"/>
        <v>2</v>
      </c>
      <c r="K18" s="23" t="str">
        <f t="shared" si="0"/>
        <v>FALSE</v>
      </c>
      <c r="L18" s="9" t="e">
        <f>IF(#REF!&lt;=1,1,2)</f>
        <v>#REF!</v>
      </c>
      <c r="M18" s="9" t="e">
        <f t="shared" si="1"/>
        <v>#REF!</v>
      </c>
      <c r="N18" s="13">
        <v>0.2</v>
      </c>
      <c r="O18" s="13">
        <v>0.57999999999999996</v>
      </c>
      <c r="P18" s="13">
        <v>14.48</v>
      </c>
      <c r="Q18" s="13">
        <v>0.26</v>
      </c>
      <c r="R18" s="13">
        <v>0.11</v>
      </c>
      <c r="S18" s="13">
        <v>7.94</v>
      </c>
      <c r="T18" s="13">
        <v>5.85</v>
      </c>
      <c r="U18" s="13">
        <v>13.79</v>
      </c>
      <c r="V18" s="13">
        <v>0.76</v>
      </c>
      <c r="W18" s="13">
        <v>-4.2</v>
      </c>
      <c r="X18" s="13">
        <v>4.96</v>
      </c>
      <c r="Y18" s="13">
        <v>14.31</v>
      </c>
      <c r="Z18" s="13">
        <v>-4.08</v>
      </c>
      <c r="AA18" s="13">
        <v>10.23</v>
      </c>
      <c r="AB18" s="13">
        <v>-1.02</v>
      </c>
      <c r="AC18" s="13">
        <v>10.14</v>
      </c>
      <c r="AD18" s="13">
        <v>9.1300000000000008</v>
      </c>
      <c r="AE18" s="13">
        <v>6.87</v>
      </c>
      <c r="AF18" s="13">
        <v>-2.4</v>
      </c>
      <c r="AG18" s="13">
        <v>9.27</v>
      </c>
      <c r="AH18" s="13">
        <v>73.27</v>
      </c>
      <c r="AI18" s="13">
        <v>-61.24</v>
      </c>
      <c r="AJ18" s="13">
        <v>6.88</v>
      </c>
      <c r="AK18" s="13">
        <v>12.03</v>
      </c>
      <c r="AL18" s="15">
        <v>105.46000000000001</v>
      </c>
      <c r="AM18" s="13">
        <v>0.40773753081737102</v>
      </c>
      <c r="AN18" s="13">
        <v>21.490000000000002</v>
      </c>
      <c r="AO18" s="13">
        <v>0.372266170311773</v>
      </c>
      <c r="AP18" s="16">
        <v>0.3</v>
      </c>
      <c r="AQ18" s="13">
        <v>16.666666666666664</v>
      </c>
      <c r="AR18" s="16">
        <v>1.135</v>
      </c>
      <c r="AS18" s="13">
        <v>0.44052863436123402</v>
      </c>
      <c r="AT18" s="16">
        <v>0.91</v>
      </c>
      <c r="AU18" s="13">
        <v>3.2967032967032899</v>
      </c>
      <c r="AV18" s="16">
        <v>3.625</v>
      </c>
      <c r="AW18" s="13">
        <v>11.369193154034226</v>
      </c>
      <c r="AX18" s="16">
        <v>3.7549999999999999</v>
      </c>
      <c r="AY18" s="13">
        <v>7.589880159786949</v>
      </c>
      <c r="AZ18" s="13">
        <v>17.024999999999999</v>
      </c>
      <c r="BA18" s="13">
        <v>0.20558002936858</v>
      </c>
      <c r="BB18" s="13">
        <v>31.855</v>
      </c>
      <c r="BC18" s="13">
        <v>1.2086014754355701</v>
      </c>
      <c r="BD18" s="13">
        <v>39.129999999999995</v>
      </c>
      <c r="BE18" s="13">
        <v>1.8911321236902601</v>
      </c>
      <c r="BF18" s="13">
        <v>60.625</v>
      </c>
      <c r="BG18" s="13">
        <v>1.0969072164948399</v>
      </c>
      <c r="BH18" s="16">
        <v>0.56999999999999995</v>
      </c>
      <c r="BI18" s="13">
        <v>1.7543859649122699</v>
      </c>
      <c r="BJ18" s="16">
        <v>1.03</v>
      </c>
      <c r="BK18" s="13">
        <v>2.9126213592233001</v>
      </c>
      <c r="BL18" s="13">
        <v>39.375</v>
      </c>
      <c r="BM18" s="13">
        <v>1.68888888888889</v>
      </c>
      <c r="BN18" s="13">
        <v>10.835000000000001</v>
      </c>
      <c r="BO18" s="13">
        <v>1.0613751730502901</v>
      </c>
      <c r="BP18" s="13">
        <v>12.715</v>
      </c>
      <c r="BQ18" s="13">
        <v>16.397955171057806</v>
      </c>
      <c r="BR18" s="13">
        <v>6.73</v>
      </c>
      <c r="BS18" s="13">
        <v>2.74</v>
      </c>
      <c r="BT18" s="13">
        <v>11.66</v>
      </c>
      <c r="BU18" s="13">
        <v>6.68</v>
      </c>
      <c r="BV18" s="13">
        <v>5.4</v>
      </c>
      <c r="BW18" s="13">
        <v>10.74</v>
      </c>
      <c r="BX18" s="15">
        <v>159.005</v>
      </c>
      <c r="BY18" s="13">
        <v>7.7010156913304604</v>
      </c>
      <c r="BZ18" s="13">
        <v>34.799999999999997</v>
      </c>
      <c r="CA18" s="13">
        <v>16.350574712643684</v>
      </c>
      <c r="CB18" s="17">
        <v>188.4</v>
      </c>
      <c r="CC18" s="13">
        <v>2.48</v>
      </c>
      <c r="CD18" s="18">
        <v>15</v>
      </c>
      <c r="CE18" s="15">
        <v>165.21</v>
      </c>
      <c r="CF18" s="13">
        <v>3.4</v>
      </c>
    </row>
    <row r="19" spans="1:84" x14ac:dyDescent="0.2">
      <c r="A19" s="2">
        <v>4407</v>
      </c>
      <c r="B19" s="2">
        <v>20</v>
      </c>
      <c r="C19" s="2">
        <v>1</v>
      </c>
      <c r="D19" s="5">
        <v>172.72</v>
      </c>
      <c r="E19" s="4">
        <v>74.09545454545453</v>
      </c>
      <c r="F19" s="4">
        <v>24.782878460207613</v>
      </c>
      <c r="G19" s="4">
        <v>7.6669999999999998</v>
      </c>
      <c r="H19" s="2">
        <f>IF(G19&lt;7,1,2)</f>
        <v>2</v>
      </c>
      <c r="I19" s="2">
        <f>IF(G19&gt;9,1,2)</f>
        <v>2</v>
      </c>
      <c r="J19" s="23">
        <f t="shared" si="2"/>
        <v>1</v>
      </c>
      <c r="K19" s="23" t="str">
        <f t="shared" si="0"/>
        <v>TRUE</v>
      </c>
      <c r="L19" s="9" t="e">
        <f>IF(#REF!&lt;=1,1,2)</f>
        <v>#REF!</v>
      </c>
      <c r="M19" s="9" t="e">
        <f t="shared" si="1"/>
        <v>#REF!</v>
      </c>
      <c r="N19" s="13">
        <v>0.36</v>
      </c>
      <c r="O19" s="13">
        <v>0.75</v>
      </c>
      <c r="P19" s="13">
        <v>31.86</v>
      </c>
      <c r="Q19" s="13">
        <v>0.04</v>
      </c>
      <c r="R19" s="13">
        <v>0.15</v>
      </c>
      <c r="S19" s="13">
        <v>3.17</v>
      </c>
      <c r="T19" s="13">
        <v>3.61</v>
      </c>
      <c r="U19" s="13">
        <v>6.78</v>
      </c>
      <c r="V19" s="13">
        <v>7.56</v>
      </c>
      <c r="W19" s="13">
        <v>-0.67</v>
      </c>
      <c r="X19" s="13">
        <v>8.2200000000000006</v>
      </c>
      <c r="Y19" s="13">
        <v>-19.86</v>
      </c>
      <c r="Z19" s="13">
        <v>28.27</v>
      </c>
      <c r="AA19" s="13">
        <v>8.41</v>
      </c>
      <c r="AB19" s="13">
        <v>4.0199999999999996</v>
      </c>
      <c r="AC19" s="13">
        <v>0.12</v>
      </c>
      <c r="AD19" s="13">
        <v>4.1500000000000004</v>
      </c>
      <c r="AE19" s="13">
        <v>2.39</v>
      </c>
      <c r="AF19" s="13">
        <v>-4.21</v>
      </c>
      <c r="AG19" s="13">
        <v>6.59</v>
      </c>
      <c r="AH19" s="13">
        <v>24.39</v>
      </c>
      <c r="AI19" s="13">
        <v>-18.39</v>
      </c>
      <c r="AJ19" s="13">
        <v>7.76</v>
      </c>
      <c r="AK19" s="13">
        <v>6</v>
      </c>
      <c r="AL19" s="15">
        <v>94.894999999999996</v>
      </c>
      <c r="AM19" s="13">
        <v>0.18441435270561901</v>
      </c>
      <c r="AN19" s="13">
        <v>30.434999999999999</v>
      </c>
      <c r="AO19" s="13">
        <v>0.476425168391653</v>
      </c>
      <c r="AP19" s="16">
        <v>1.845</v>
      </c>
      <c r="AQ19" s="13">
        <v>29.539295392953928</v>
      </c>
      <c r="AR19" s="16">
        <v>1.2649999999999999</v>
      </c>
      <c r="AS19" s="13">
        <v>0.39525691699604798</v>
      </c>
      <c r="AT19" s="16">
        <v>1.0249999999999999</v>
      </c>
      <c r="AU19" s="13">
        <v>0.48780487804878098</v>
      </c>
      <c r="AV19" s="16">
        <v>1.94</v>
      </c>
      <c r="AW19" s="13">
        <v>5.4347826086956497</v>
      </c>
      <c r="AX19" s="16">
        <v>3.06</v>
      </c>
      <c r="AY19" s="13">
        <v>19.934640522875814</v>
      </c>
      <c r="AZ19" s="13">
        <v>31.234999999999999</v>
      </c>
      <c r="BA19" s="13">
        <v>4.5621898511285401</v>
      </c>
      <c r="BB19" s="13">
        <v>35.545000000000002</v>
      </c>
      <c r="BC19" s="13">
        <v>1.70206780137854</v>
      </c>
      <c r="BD19" s="13">
        <v>34.924999999999997</v>
      </c>
      <c r="BE19" s="13">
        <v>1.0164638511095201</v>
      </c>
      <c r="BF19" s="13">
        <v>65.36</v>
      </c>
      <c r="BG19" s="13">
        <v>0.32129742962055302</v>
      </c>
      <c r="BH19" s="16">
        <v>0.63</v>
      </c>
      <c r="BI19" s="13">
        <v>1.5873015873015901</v>
      </c>
      <c r="BJ19" s="16">
        <v>1.29</v>
      </c>
      <c r="BK19" s="13">
        <v>0.775193798449613</v>
      </c>
      <c r="BL19" s="13">
        <v>34.64</v>
      </c>
      <c r="BM19" s="13">
        <v>0.60623556581986404</v>
      </c>
      <c r="BN19" s="13">
        <v>15.260000000000002</v>
      </c>
      <c r="BO19" s="13">
        <v>4.9148099606815299</v>
      </c>
      <c r="BP19" s="13">
        <v>9.7249999999999996</v>
      </c>
      <c r="BQ19" s="13">
        <v>30.385604113110542</v>
      </c>
      <c r="BR19" s="13">
        <v>6.31</v>
      </c>
      <c r="BS19" s="13">
        <v>5.7</v>
      </c>
      <c r="BT19" s="13">
        <v>5.66</v>
      </c>
      <c r="BU19" s="13">
        <v>2.97</v>
      </c>
      <c r="BV19" s="13">
        <v>4.88</v>
      </c>
      <c r="BW19" s="13">
        <v>7.05</v>
      </c>
      <c r="BX19" s="15">
        <v>159.28500000000003</v>
      </c>
      <c r="BY19" s="13">
        <v>0.96995950654487295</v>
      </c>
      <c r="BZ19" s="13">
        <v>34.22</v>
      </c>
      <c r="CA19" s="13">
        <v>23.319696084161318</v>
      </c>
      <c r="CB19" s="17">
        <v>184.08</v>
      </c>
      <c r="CC19" s="13">
        <v>2.4500000000000002</v>
      </c>
      <c r="CD19" s="18">
        <v>16</v>
      </c>
      <c r="CE19" s="15">
        <v>159.81</v>
      </c>
      <c r="CF19" s="13">
        <v>3.44</v>
      </c>
    </row>
    <row r="20" spans="1:84" x14ac:dyDescent="0.2">
      <c r="A20" s="2">
        <v>4527</v>
      </c>
      <c r="B20" s="2">
        <v>26</v>
      </c>
      <c r="C20" s="2">
        <v>1</v>
      </c>
      <c r="D20" s="5">
        <v>185.42000000000002</v>
      </c>
      <c r="E20" s="4">
        <v>95.454545454545453</v>
      </c>
      <c r="F20" s="4">
        <v>27.703133796209421</v>
      </c>
      <c r="G20" s="4">
        <v>7.59</v>
      </c>
      <c r="H20" s="2">
        <f>IF(G20&lt;7,1,2)</f>
        <v>2</v>
      </c>
      <c r="I20" s="2">
        <f>IF(G20&gt;9,1,2)</f>
        <v>2</v>
      </c>
      <c r="J20" s="23">
        <f t="shared" si="2"/>
        <v>1</v>
      </c>
      <c r="K20" s="23" t="str">
        <f t="shared" si="0"/>
        <v>TRUE</v>
      </c>
      <c r="L20" s="9" t="e">
        <f>IF(#REF!&lt;=1,1,2)</f>
        <v>#REF!</v>
      </c>
      <c r="M20" s="9" t="e">
        <f t="shared" si="1"/>
        <v>#REF!</v>
      </c>
      <c r="N20" s="13">
        <v>0.52</v>
      </c>
      <c r="O20" s="13">
        <v>0.54</v>
      </c>
      <c r="P20" s="13">
        <v>27.34</v>
      </c>
      <c r="Q20" s="13">
        <v>0.22</v>
      </c>
      <c r="R20" s="13">
        <v>0.53</v>
      </c>
      <c r="S20" s="13">
        <v>1.53</v>
      </c>
      <c r="T20" s="13">
        <v>4.9000000000000004</v>
      </c>
      <c r="U20" s="13">
        <v>6.44</v>
      </c>
      <c r="V20" s="13">
        <v>1.1499999999999999</v>
      </c>
      <c r="W20" s="13">
        <v>-1.46</v>
      </c>
      <c r="X20" s="13">
        <v>2.61</v>
      </c>
      <c r="Y20" s="13">
        <v>14.83</v>
      </c>
      <c r="Z20" s="13">
        <v>-6.38</v>
      </c>
      <c r="AA20" s="13">
        <v>8.4499999999999993</v>
      </c>
      <c r="AB20" s="13">
        <v>2.92</v>
      </c>
      <c r="AC20" s="13">
        <v>-0.73</v>
      </c>
      <c r="AD20" s="13">
        <v>2.19</v>
      </c>
      <c r="AE20" s="13">
        <v>-6.7</v>
      </c>
      <c r="AF20" s="13">
        <v>-11</v>
      </c>
      <c r="AG20" s="13">
        <v>4.3</v>
      </c>
      <c r="AH20" s="13">
        <v>10.63</v>
      </c>
      <c r="AI20" s="13">
        <v>-5.0999999999999996</v>
      </c>
      <c r="AJ20" s="13">
        <v>5.14</v>
      </c>
      <c r="AK20" s="13">
        <v>5.53</v>
      </c>
      <c r="AL20" s="15">
        <v>105.575</v>
      </c>
      <c r="AM20" s="13">
        <v>1.4207909069383001E-2</v>
      </c>
      <c r="AN20" s="13">
        <v>21.134999999999998</v>
      </c>
      <c r="AO20" s="13">
        <v>0.92264017033356305</v>
      </c>
      <c r="AP20" s="16">
        <v>1.0649999999999999</v>
      </c>
      <c r="AQ20" s="13">
        <v>13.6150234741784</v>
      </c>
      <c r="AR20" s="16">
        <v>1.1399999999999999</v>
      </c>
      <c r="AS20" s="13">
        <v>0</v>
      </c>
      <c r="AT20" s="16">
        <v>1.08</v>
      </c>
      <c r="AU20" s="13">
        <v>0.92592592592592704</v>
      </c>
      <c r="AV20" s="16">
        <v>2.0150000000000001</v>
      </c>
      <c r="AW20" s="13">
        <v>16.041666666666668</v>
      </c>
      <c r="AX20" s="16">
        <v>1.4950000000000001</v>
      </c>
      <c r="AY20" s="13">
        <v>27.090301003344475</v>
      </c>
      <c r="AZ20" s="13">
        <v>24.594999999999999</v>
      </c>
      <c r="BA20" s="13">
        <v>3.842244358609475</v>
      </c>
      <c r="BB20" s="13">
        <v>39.774999999999999</v>
      </c>
      <c r="BC20" s="13">
        <v>4.0603394091766196</v>
      </c>
      <c r="BD20" s="13">
        <v>39.53</v>
      </c>
      <c r="BE20" s="13">
        <v>0.303566911206681</v>
      </c>
      <c r="BF20" s="13">
        <v>60.66</v>
      </c>
      <c r="BG20" s="13">
        <v>0.51104516979887704</v>
      </c>
      <c r="BH20" s="16">
        <v>0.56999999999999995</v>
      </c>
      <c r="BI20" s="13">
        <v>0</v>
      </c>
      <c r="BJ20" s="16">
        <v>1.22</v>
      </c>
      <c r="BK20" s="13">
        <v>0.819672131147542</v>
      </c>
      <c r="BL20" s="13">
        <v>39.340000000000003</v>
      </c>
      <c r="BM20" s="13">
        <v>0.78800203355363196</v>
      </c>
      <c r="BN20" s="13">
        <v>10.664999999999999</v>
      </c>
      <c r="BO20" s="13">
        <v>0.32817627754335899</v>
      </c>
      <c r="BP20" s="13">
        <v>1.345</v>
      </c>
      <c r="BQ20" s="13">
        <v>38.28996282527882</v>
      </c>
      <c r="BR20" s="13">
        <v>4.16</v>
      </c>
      <c r="BS20" s="13">
        <v>2.77</v>
      </c>
      <c r="BT20" s="13">
        <v>5.69</v>
      </c>
      <c r="BU20" s="13">
        <v>3.84</v>
      </c>
      <c r="BV20" s="13">
        <v>3.27</v>
      </c>
      <c r="BW20" s="13">
        <v>10.53</v>
      </c>
      <c r="BX20" s="15">
        <v>171.38499999999999</v>
      </c>
      <c r="BY20" s="13">
        <v>4.05811477083759</v>
      </c>
      <c r="BZ20" s="13">
        <v>37.6</v>
      </c>
      <c r="CA20" s="13">
        <v>5.5319148936170199</v>
      </c>
      <c r="CB20" s="17">
        <v>182.77</v>
      </c>
      <c r="CC20" s="13">
        <v>2.1800000000000002</v>
      </c>
      <c r="CD20" s="18">
        <v>16</v>
      </c>
      <c r="CE20" s="15">
        <v>153.41</v>
      </c>
      <c r="CF20" s="13">
        <v>3.56</v>
      </c>
    </row>
    <row r="21" spans="1:84" x14ac:dyDescent="0.2">
      <c r="A21" s="2">
        <v>4616</v>
      </c>
      <c r="B21" s="2">
        <v>19</v>
      </c>
      <c r="C21" s="2">
        <v>2</v>
      </c>
      <c r="D21" s="5">
        <v>160.02000000000001</v>
      </c>
      <c r="E21" s="4">
        <v>66.818181818181813</v>
      </c>
      <c r="F21" s="4">
        <v>26.037037037037038</v>
      </c>
      <c r="G21" s="4">
        <v>6.34</v>
      </c>
      <c r="H21" s="2">
        <f>IF(G21&lt;7,1,2)</f>
        <v>1</v>
      </c>
      <c r="I21" s="2">
        <f>IF(G21&gt;9,1,2)</f>
        <v>2</v>
      </c>
      <c r="J21" s="23">
        <f t="shared" si="2"/>
        <v>2</v>
      </c>
      <c r="K21" s="23" t="str">
        <f t="shared" si="0"/>
        <v>FALSE</v>
      </c>
      <c r="L21" s="9" t="e">
        <f>IF(#REF!&lt;=1,1,2)</f>
        <v>#REF!</v>
      </c>
      <c r="M21" s="9" t="e">
        <f t="shared" si="1"/>
        <v>#REF!</v>
      </c>
      <c r="N21" s="13">
        <v>0.27</v>
      </c>
      <c r="O21" s="13">
        <v>0.56999999999999995</v>
      </c>
      <c r="P21" s="13">
        <v>24.42</v>
      </c>
      <c r="Q21" s="13">
        <v>0.64</v>
      </c>
      <c r="R21" s="13">
        <v>0.62</v>
      </c>
      <c r="S21" s="13">
        <v>5.25</v>
      </c>
      <c r="T21" s="13">
        <v>4</v>
      </c>
      <c r="U21" s="13">
        <v>9.24</v>
      </c>
      <c r="V21" s="13">
        <v>3.28</v>
      </c>
      <c r="W21" s="13">
        <v>-4.04</v>
      </c>
      <c r="X21" s="13">
        <v>7.31</v>
      </c>
      <c r="Y21" s="13">
        <v>-4.3499999999999996</v>
      </c>
      <c r="Z21" s="13">
        <v>12.63</v>
      </c>
      <c r="AA21" s="13">
        <v>8.2799999999999994</v>
      </c>
      <c r="AB21" s="14" t="e">
        <v>#NULL!</v>
      </c>
      <c r="AC21" s="14" t="e">
        <v>#NULL!</v>
      </c>
      <c r="AD21" s="14" t="e">
        <v>#NULL!</v>
      </c>
      <c r="AE21" s="14" t="e">
        <v>#NULL!</v>
      </c>
      <c r="AF21" s="14" t="e">
        <v>#NULL!</v>
      </c>
      <c r="AG21" s="14" t="e">
        <v>#NULL!</v>
      </c>
      <c r="AH21" s="14" t="e">
        <v>#NULL!</v>
      </c>
      <c r="AI21" s="14" t="e">
        <v>#NULL!</v>
      </c>
      <c r="AJ21" s="14" t="e">
        <v>#NULL!</v>
      </c>
      <c r="AK21" s="14" t="e">
        <v>#NULL!</v>
      </c>
      <c r="AL21" s="15">
        <v>108.99000000000001</v>
      </c>
      <c r="AM21" s="13">
        <v>0.33948068630148998</v>
      </c>
      <c r="AN21" s="13">
        <v>20.439999999999998</v>
      </c>
      <c r="AO21" s="13">
        <v>0.97847358121331296</v>
      </c>
      <c r="AP21" s="16">
        <v>0.375</v>
      </c>
      <c r="AQ21" s="13">
        <v>20.000000000000004</v>
      </c>
      <c r="AR21" s="16">
        <v>1.105</v>
      </c>
      <c r="AS21" s="13">
        <v>0.45248868778280599</v>
      </c>
      <c r="AT21" s="16">
        <v>0.93500000000000005</v>
      </c>
      <c r="AU21" s="13">
        <v>0.53475935828876497</v>
      </c>
      <c r="AV21" s="16">
        <v>2.59</v>
      </c>
      <c r="AW21" s="13">
        <v>4.7794117647058902</v>
      </c>
      <c r="AX21" s="16">
        <v>2.66</v>
      </c>
      <c r="AY21" s="13">
        <v>12.406015037593987</v>
      </c>
      <c r="AZ21" s="13">
        <v>20.93</v>
      </c>
      <c r="BA21" s="13">
        <v>0</v>
      </c>
      <c r="BB21" s="13">
        <v>35.274999999999999</v>
      </c>
      <c r="BC21" s="13">
        <v>6.6477675407512402</v>
      </c>
      <c r="BD21" s="13">
        <v>39.74</v>
      </c>
      <c r="BE21" s="13">
        <v>0.100654252642172</v>
      </c>
      <c r="BF21" s="13">
        <v>60.185000000000002</v>
      </c>
      <c r="BG21" s="13">
        <v>0.40707817562515702</v>
      </c>
      <c r="BH21" s="16">
        <v>0.55500000000000005</v>
      </c>
      <c r="BI21" s="13">
        <v>0.90090090090090202</v>
      </c>
      <c r="BJ21" s="16">
        <v>1.02</v>
      </c>
      <c r="BK21" s="13">
        <v>0</v>
      </c>
      <c r="BL21" s="13">
        <v>39.814999999999998</v>
      </c>
      <c r="BM21" s="13">
        <v>0.615345975135002</v>
      </c>
      <c r="BN21" s="13">
        <v>10.36</v>
      </c>
      <c r="BO21" s="13">
        <v>3.0888030888030902</v>
      </c>
      <c r="BP21" s="13">
        <v>1.645</v>
      </c>
      <c r="BQ21" s="13">
        <v>149.84802431610942</v>
      </c>
      <c r="BR21" s="13">
        <v>7.73</v>
      </c>
      <c r="BS21" s="13">
        <v>7.45</v>
      </c>
      <c r="BT21" s="13">
        <v>5.15</v>
      </c>
      <c r="BU21" s="13">
        <v>3.08</v>
      </c>
      <c r="BV21" s="13">
        <v>4.93</v>
      </c>
      <c r="BW21" s="13">
        <v>8.42</v>
      </c>
      <c r="BX21" s="15">
        <v>203.39</v>
      </c>
      <c r="BY21" s="13">
        <v>16.977235852303451</v>
      </c>
      <c r="BZ21" s="13">
        <v>45.885000000000005</v>
      </c>
      <c r="CA21" s="13">
        <v>21.019941157240925</v>
      </c>
      <c r="CB21" s="17">
        <v>181</v>
      </c>
      <c r="CC21" s="13">
        <v>2.41</v>
      </c>
      <c r="CD21" s="18">
        <v>16</v>
      </c>
      <c r="CE21" s="15">
        <v>164.06</v>
      </c>
      <c r="CF21" s="13">
        <v>4.1900000000000004</v>
      </c>
    </row>
    <row r="22" spans="1:84" x14ac:dyDescent="0.2">
      <c r="A22" s="2">
        <v>4953</v>
      </c>
      <c r="B22" s="2">
        <v>27</v>
      </c>
      <c r="C22" s="2">
        <v>1</v>
      </c>
      <c r="D22" s="5">
        <v>177.8</v>
      </c>
      <c r="E22" s="4">
        <v>71.36363636363636</v>
      </c>
      <c r="F22" s="4">
        <v>22.524693877551019</v>
      </c>
      <c r="G22" s="4">
        <v>7.17</v>
      </c>
      <c r="H22" s="2">
        <f>IF(G22&lt;7,1,2)</f>
        <v>2</v>
      </c>
      <c r="I22" s="2">
        <f>IF(G22&gt;9,1,2)</f>
        <v>2</v>
      </c>
      <c r="J22" s="23">
        <f t="shared" si="2"/>
        <v>1</v>
      </c>
      <c r="K22" s="23" t="str">
        <f t="shared" si="0"/>
        <v>TRUE</v>
      </c>
      <c r="L22" s="9" t="e">
        <f>IF(#REF!&lt;=1,1,2)</f>
        <v>#REF!</v>
      </c>
      <c r="M22" s="9" t="e">
        <f t="shared" si="1"/>
        <v>#REF!</v>
      </c>
      <c r="N22" s="14" t="e">
        <v>#NULL!</v>
      </c>
      <c r="O22" s="14" t="e">
        <v>#NULL!</v>
      </c>
      <c r="P22" s="14" t="e">
        <v>#NULL!</v>
      </c>
      <c r="Q22" s="14" t="e">
        <v>#NULL!</v>
      </c>
      <c r="R22" s="14" t="e">
        <v>#NULL!</v>
      </c>
      <c r="S22" s="13">
        <v>3.18</v>
      </c>
      <c r="T22" s="13">
        <v>4.24</v>
      </c>
      <c r="U22" s="13">
        <v>7.41</v>
      </c>
      <c r="V22" s="13">
        <v>-2.37</v>
      </c>
      <c r="W22" s="13">
        <v>-6.61</v>
      </c>
      <c r="X22" s="13">
        <v>4.25</v>
      </c>
      <c r="Y22" s="13">
        <v>14.49</v>
      </c>
      <c r="Z22" s="13">
        <v>-5.32</v>
      </c>
      <c r="AA22" s="13">
        <v>9.16</v>
      </c>
      <c r="AB22" s="13">
        <v>-6.01</v>
      </c>
      <c r="AC22" s="13">
        <v>9.42</v>
      </c>
      <c r="AD22" s="13">
        <v>3.4</v>
      </c>
      <c r="AE22" s="13">
        <v>-2.89</v>
      </c>
      <c r="AF22" s="13">
        <v>-7.13</v>
      </c>
      <c r="AG22" s="13">
        <v>4.2300000000000004</v>
      </c>
      <c r="AH22" s="13">
        <v>16.09</v>
      </c>
      <c r="AI22" s="13">
        <v>-11.07</v>
      </c>
      <c r="AJ22" s="13">
        <v>2.41</v>
      </c>
      <c r="AK22" s="13">
        <v>5.01</v>
      </c>
      <c r="AL22" s="15">
        <v>106.17500000000001</v>
      </c>
      <c r="AM22" s="13">
        <v>8.0056510477985995E-2</v>
      </c>
      <c r="AN22" s="13">
        <v>29.33</v>
      </c>
      <c r="AO22" s="13">
        <v>0.68189566996249995</v>
      </c>
      <c r="AP22" s="16">
        <v>3.22</v>
      </c>
      <c r="AQ22" s="13">
        <v>47.204968944099377</v>
      </c>
      <c r="AR22" s="16">
        <v>1.1299999999999999</v>
      </c>
      <c r="AS22" s="13">
        <v>0</v>
      </c>
      <c r="AT22" s="16">
        <v>1.1499999999999999</v>
      </c>
      <c r="AU22" s="13">
        <v>0.86956521739130499</v>
      </c>
      <c r="AV22" s="16">
        <v>2.5099999999999998</v>
      </c>
      <c r="AW22" s="13">
        <v>2.713178294573646</v>
      </c>
      <c r="AX22" s="16">
        <v>3.97</v>
      </c>
      <c r="AY22" s="13">
        <v>40.302267002518896</v>
      </c>
      <c r="AZ22" s="13">
        <v>33.525000000000006</v>
      </c>
      <c r="BA22" s="13">
        <v>0.52199850857569197</v>
      </c>
      <c r="BB22" s="13">
        <v>36.534999999999997</v>
      </c>
      <c r="BC22" s="13">
        <v>2.53181880388669</v>
      </c>
      <c r="BD22" s="13">
        <v>35.265000000000001</v>
      </c>
      <c r="BE22" s="13">
        <v>1.743938749468317</v>
      </c>
      <c r="BF22" s="13">
        <v>64.59</v>
      </c>
      <c r="BG22" s="13">
        <v>0.63477318470350896</v>
      </c>
      <c r="BH22" s="16">
        <v>0.56499999999999995</v>
      </c>
      <c r="BI22" s="13">
        <v>2.6548672566371598</v>
      </c>
      <c r="BJ22" s="16">
        <v>1.2949999999999999</v>
      </c>
      <c r="BK22" s="13">
        <v>0.38610038610038599</v>
      </c>
      <c r="BL22" s="13">
        <v>35.409999999999997</v>
      </c>
      <c r="BM22" s="13">
        <v>1.157865009884214</v>
      </c>
      <c r="BN22" s="13">
        <v>14.55</v>
      </c>
      <c r="BO22" s="13">
        <v>5.498281786941579</v>
      </c>
      <c r="BP22" s="13">
        <v>8.9949999999999992</v>
      </c>
      <c r="BQ22" s="13">
        <v>88.882712618121175</v>
      </c>
      <c r="BR22" s="13">
        <v>3</v>
      </c>
      <c r="BS22" s="13">
        <v>5.08</v>
      </c>
      <c r="BT22" s="13">
        <v>4.55</v>
      </c>
      <c r="BU22" s="13">
        <v>4.9000000000000004</v>
      </c>
      <c r="BV22" s="13">
        <v>3.31</v>
      </c>
      <c r="BW22" s="13">
        <v>7.04</v>
      </c>
      <c r="BX22" s="15">
        <v>153.80500000000001</v>
      </c>
      <c r="BY22" s="13">
        <v>39.234745294366249</v>
      </c>
      <c r="BZ22" s="13">
        <v>43.225000000000001</v>
      </c>
      <c r="CA22" s="13">
        <v>50.237131289762857</v>
      </c>
      <c r="CB22" s="17">
        <v>180.29</v>
      </c>
      <c r="CC22" s="13">
        <v>2.06</v>
      </c>
      <c r="CD22" s="18">
        <v>19</v>
      </c>
      <c r="CE22" s="15">
        <v>188.62</v>
      </c>
      <c r="CF22" s="13">
        <v>2.84</v>
      </c>
    </row>
    <row r="23" spans="1:84" x14ac:dyDescent="0.2">
      <c r="A23" s="2">
        <v>5000</v>
      </c>
      <c r="B23" s="2">
        <v>28</v>
      </c>
      <c r="C23" s="2">
        <v>2</v>
      </c>
      <c r="D23" s="5">
        <v>172.72</v>
      </c>
      <c r="E23" s="4">
        <v>70.909090909090907</v>
      </c>
      <c r="F23" s="4">
        <v>23.71712802768166</v>
      </c>
      <c r="G23" s="4">
        <v>5.0830000000000002</v>
      </c>
      <c r="H23" s="2">
        <f>IF(G23&lt;7,1,2)</f>
        <v>1</v>
      </c>
      <c r="I23" s="2">
        <f>IF(G23&gt;9,1,2)</f>
        <v>2</v>
      </c>
      <c r="J23" s="23">
        <f t="shared" si="2"/>
        <v>2</v>
      </c>
      <c r="K23" s="23" t="str">
        <f t="shared" si="0"/>
        <v>FALSE</v>
      </c>
      <c r="L23" s="9" t="e">
        <f>IF(#REF!&lt;=1,1,2)</f>
        <v>#REF!</v>
      </c>
      <c r="M23" s="9" t="e">
        <f t="shared" si="1"/>
        <v>#REF!</v>
      </c>
      <c r="N23" s="14" t="e">
        <v>#NULL!</v>
      </c>
      <c r="O23" s="14" t="e">
        <v>#NULL!</v>
      </c>
      <c r="P23" s="14" t="e">
        <v>#NULL!</v>
      </c>
      <c r="Q23" s="14" t="e">
        <v>#NULL!</v>
      </c>
      <c r="R23" s="14" t="e">
        <v>#NULL!</v>
      </c>
      <c r="S23" s="13">
        <v>7.68</v>
      </c>
      <c r="T23" s="13">
        <v>4.08</v>
      </c>
      <c r="U23" s="13">
        <v>11.75</v>
      </c>
      <c r="V23" s="13">
        <v>6.98</v>
      </c>
      <c r="W23" s="13">
        <v>-1.64</v>
      </c>
      <c r="X23" s="13">
        <v>8.61</v>
      </c>
      <c r="Y23" s="13">
        <v>27.21</v>
      </c>
      <c r="Z23" s="13">
        <v>-12.19</v>
      </c>
      <c r="AA23" s="13">
        <v>15.02</v>
      </c>
      <c r="AB23" s="13">
        <v>-0.75</v>
      </c>
      <c r="AC23" s="13">
        <v>10.72</v>
      </c>
      <c r="AD23" s="13">
        <v>9.9600000000000009</v>
      </c>
      <c r="AE23" s="13">
        <v>-13.67</v>
      </c>
      <c r="AF23" s="13">
        <v>-23.2</v>
      </c>
      <c r="AG23" s="13">
        <v>9.5299999999999994</v>
      </c>
      <c r="AH23" s="13">
        <v>61.83</v>
      </c>
      <c r="AI23" s="13">
        <v>-54.59</v>
      </c>
      <c r="AJ23" s="13">
        <v>9.89</v>
      </c>
      <c r="AK23" s="13">
        <v>7.23</v>
      </c>
      <c r="AL23" s="15">
        <v>118.05000000000001</v>
      </c>
      <c r="AM23" s="13">
        <v>1.02498941126641</v>
      </c>
      <c r="AN23" s="13">
        <v>13.335000000000001</v>
      </c>
      <c r="AO23" s="13">
        <v>2.5121859767529102</v>
      </c>
      <c r="AP23" s="16">
        <v>1.4</v>
      </c>
      <c r="AQ23" s="13">
        <v>12.857142857142861</v>
      </c>
      <c r="AR23" s="16">
        <v>1.02</v>
      </c>
      <c r="AS23" s="13">
        <v>0.98039215686274594</v>
      </c>
      <c r="AT23" s="16">
        <v>1.39</v>
      </c>
      <c r="AU23" s="13">
        <v>1.4388489208633</v>
      </c>
      <c r="AV23" s="16">
        <v>4.2549999999999999</v>
      </c>
      <c r="AW23" s="13">
        <v>18.330134357005758</v>
      </c>
      <c r="AX23" s="16">
        <v>2.83</v>
      </c>
      <c r="AY23" s="13">
        <v>29.328621908127211</v>
      </c>
      <c r="AZ23" s="13">
        <v>26.815000000000001</v>
      </c>
      <c r="BA23" s="13">
        <v>3.2630990117471601</v>
      </c>
      <c r="BB23" s="13">
        <v>43.14</v>
      </c>
      <c r="BC23" s="13">
        <v>3.45387111729254</v>
      </c>
      <c r="BD23" s="13">
        <v>43.06</v>
      </c>
      <c r="BE23" s="13">
        <v>1.3701811425917301</v>
      </c>
      <c r="BF23" s="13">
        <v>56.39</v>
      </c>
      <c r="BG23" s="13">
        <v>0.46107465862740998</v>
      </c>
      <c r="BH23" s="16">
        <v>0.51500000000000001</v>
      </c>
      <c r="BI23" s="13">
        <v>2.9126213592233001</v>
      </c>
      <c r="BJ23" s="16">
        <v>1.41</v>
      </c>
      <c r="BK23" s="13">
        <v>0.70921985815602895</v>
      </c>
      <c r="BL23" s="13">
        <v>43.61</v>
      </c>
      <c r="BM23" s="13">
        <v>0.59619353359320804</v>
      </c>
      <c r="BN23" s="13">
        <v>6.9</v>
      </c>
      <c r="BO23" s="13">
        <v>7.1014492753623104</v>
      </c>
      <c r="BP23" s="13">
        <v>3.93</v>
      </c>
      <c r="BQ23" s="13">
        <v>71.501272264631041</v>
      </c>
      <c r="BR23" s="13">
        <v>9.93</v>
      </c>
      <c r="BS23" s="13">
        <v>6.89</v>
      </c>
      <c r="BT23" s="13">
        <v>12.04</v>
      </c>
      <c r="BU23" s="13">
        <v>3.91</v>
      </c>
      <c r="BV23" s="13">
        <v>10.51</v>
      </c>
      <c r="BW23" s="13">
        <v>10.93</v>
      </c>
      <c r="BX23" s="15">
        <v>290.29000000000002</v>
      </c>
      <c r="BY23" s="13">
        <v>15.649867374005305</v>
      </c>
      <c r="BZ23" s="13">
        <v>73.355000000000004</v>
      </c>
      <c r="CA23" s="13">
        <v>24.026992025083501</v>
      </c>
      <c r="CB23" s="17">
        <v>176.14</v>
      </c>
      <c r="CC23" s="13">
        <v>1.71</v>
      </c>
      <c r="CD23" s="18">
        <v>25</v>
      </c>
      <c r="CE23" s="15">
        <v>298.62</v>
      </c>
      <c r="CF23" s="13">
        <v>3.4</v>
      </c>
    </row>
    <row r="24" spans="1:84" x14ac:dyDescent="0.2">
      <c r="A24" s="2">
        <v>5128</v>
      </c>
      <c r="B24" s="2">
        <v>24</v>
      </c>
      <c r="C24" s="2">
        <v>2</v>
      </c>
      <c r="D24" s="5">
        <v>170.18</v>
      </c>
      <c r="E24" s="4">
        <v>64.545454545454547</v>
      </c>
      <c r="F24" s="4">
        <v>22.237914903096456</v>
      </c>
      <c r="G24" s="4">
        <v>9.33</v>
      </c>
      <c r="H24" s="2">
        <f>IF(G24&lt;7,1,2)</f>
        <v>2</v>
      </c>
      <c r="I24" s="2">
        <f>IF(G24&gt;9,1,2)</f>
        <v>1</v>
      </c>
      <c r="J24" s="23">
        <f t="shared" si="2"/>
        <v>2</v>
      </c>
      <c r="K24" s="23" t="str">
        <f t="shared" si="0"/>
        <v>FALSE</v>
      </c>
      <c r="L24" s="9" t="e">
        <f>IF(#REF!&lt;=1,1,2)</f>
        <v>#REF!</v>
      </c>
      <c r="M24" s="9" t="e">
        <f t="shared" si="1"/>
        <v>#REF!</v>
      </c>
      <c r="N24" s="13">
        <v>0.18</v>
      </c>
      <c r="O24" s="13">
        <v>0.47</v>
      </c>
      <c r="P24" s="13">
        <v>22.83</v>
      </c>
      <c r="Q24" s="13">
        <v>0.14000000000000001</v>
      </c>
      <c r="R24" s="13">
        <v>0.19</v>
      </c>
      <c r="S24" s="13">
        <v>1.52</v>
      </c>
      <c r="T24" s="13">
        <v>2.96</v>
      </c>
      <c r="U24" s="13">
        <v>4.4800000000000004</v>
      </c>
      <c r="V24" s="13">
        <v>0.61</v>
      </c>
      <c r="W24" s="13">
        <v>-5.74</v>
      </c>
      <c r="X24" s="13">
        <v>6.35</v>
      </c>
      <c r="Y24" s="13">
        <v>85.11</v>
      </c>
      <c r="Z24" s="13">
        <v>-76.67</v>
      </c>
      <c r="AA24" s="13">
        <v>8.4499999999999993</v>
      </c>
      <c r="AB24" s="13">
        <v>1.67</v>
      </c>
      <c r="AC24" s="13">
        <v>2.85</v>
      </c>
      <c r="AD24" s="13">
        <v>4.5199999999999996</v>
      </c>
      <c r="AE24" s="13">
        <v>2.08</v>
      </c>
      <c r="AF24" s="13">
        <v>-7.11</v>
      </c>
      <c r="AG24" s="13">
        <v>9.19</v>
      </c>
      <c r="AH24" s="13">
        <v>33.93</v>
      </c>
      <c r="AI24" s="13">
        <v>-23.36</v>
      </c>
      <c r="AJ24" s="13">
        <v>14.28</v>
      </c>
      <c r="AK24" s="13">
        <v>10.56</v>
      </c>
      <c r="AL24" s="15">
        <v>112.565</v>
      </c>
      <c r="AM24" s="13">
        <v>0.23541953537955901</v>
      </c>
      <c r="AN24" s="13">
        <v>19.024999999999999</v>
      </c>
      <c r="AO24" s="13">
        <v>0.55190538764782504</v>
      </c>
      <c r="AP24" s="16">
        <v>1.405</v>
      </c>
      <c r="AQ24" s="13">
        <v>9.6085409252668992</v>
      </c>
      <c r="AR24" s="16">
        <v>1.0649999999999999</v>
      </c>
      <c r="AS24" s="13">
        <v>0.46948356807511799</v>
      </c>
      <c r="AT24" s="16">
        <v>0.96499999999999997</v>
      </c>
      <c r="AU24" s="13">
        <v>1.55440414507772</v>
      </c>
      <c r="AV24" s="16">
        <v>2.9750000000000001</v>
      </c>
      <c r="AW24" s="13">
        <v>0.50167224080268003</v>
      </c>
      <c r="AX24" s="16">
        <v>0.6</v>
      </c>
      <c r="AY24" s="13">
        <v>8.3333333333333304</v>
      </c>
      <c r="AZ24" s="13">
        <v>16.43</v>
      </c>
      <c r="BA24" s="13">
        <v>13.14668289713938</v>
      </c>
      <c r="BB24" s="13">
        <v>33.275000000000006</v>
      </c>
      <c r="BC24" s="13">
        <v>0.97670924117204905</v>
      </c>
      <c r="BD24" s="13">
        <v>40.450000000000003</v>
      </c>
      <c r="BE24" s="13">
        <v>1.85414091470952</v>
      </c>
      <c r="BF24" s="13">
        <v>59.47</v>
      </c>
      <c r="BG24" s="13">
        <v>1.0929880612073299</v>
      </c>
      <c r="BH24" s="16">
        <v>0.53500000000000003</v>
      </c>
      <c r="BI24" s="13">
        <v>0.934579439252337</v>
      </c>
      <c r="BJ24" s="16">
        <v>1.0249999999999999</v>
      </c>
      <c r="BK24" s="13">
        <v>1.463414634146343</v>
      </c>
      <c r="BL24" s="13">
        <v>40.53</v>
      </c>
      <c r="BM24" s="13">
        <v>1.6037503084135201</v>
      </c>
      <c r="BN24" s="13">
        <v>9.5850000000000009</v>
      </c>
      <c r="BO24" s="13">
        <v>0.99113197704746703</v>
      </c>
      <c r="BP24" s="13">
        <v>-14.96</v>
      </c>
      <c r="BQ24" s="13">
        <v>1.5374331550802101</v>
      </c>
      <c r="BR24" s="13">
        <v>5.91</v>
      </c>
      <c r="BS24" s="13">
        <v>3.07</v>
      </c>
      <c r="BT24" s="13">
        <v>7.92</v>
      </c>
      <c r="BU24" s="13">
        <v>2.98</v>
      </c>
      <c r="BV24" s="13">
        <v>4.6900000000000004</v>
      </c>
      <c r="BW24" s="13">
        <v>8.8000000000000007</v>
      </c>
      <c r="BX24" s="15">
        <v>149.035</v>
      </c>
      <c r="BY24" s="13">
        <v>25.514140973596806</v>
      </c>
      <c r="BZ24" s="13">
        <v>32.769999999999996</v>
      </c>
      <c r="CA24" s="13">
        <v>31.888922795239548</v>
      </c>
      <c r="CB24" s="17">
        <v>183.33</v>
      </c>
      <c r="CC24" s="13">
        <v>2.37</v>
      </c>
      <c r="CD24" s="18">
        <v>17</v>
      </c>
      <c r="CE24" s="15">
        <v>162.75</v>
      </c>
      <c r="CF24" s="13">
        <v>4.41</v>
      </c>
    </row>
    <row r="25" spans="1:84" x14ac:dyDescent="0.2">
      <c r="A25" s="2">
        <v>5240</v>
      </c>
      <c r="B25" s="2">
        <v>24</v>
      </c>
      <c r="C25" s="2">
        <v>2</v>
      </c>
      <c r="D25" s="5">
        <v>170.18</v>
      </c>
      <c r="E25" s="4">
        <v>61.36363636363636</v>
      </c>
      <c r="F25" s="4">
        <v>21.141679661394519</v>
      </c>
      <c r="G25" s="4">
        <v>7.38</v>
      </c>
      <c r="H25" s="2">
        <f>IF(G25&lt;7,1,2)</f>
        <v>2</v>
      </c>
      <c r="I25" s="2">
        <f>IF(G25&gt;9,1,2)</f>
        <v>2</v>
      </c>
      <c r="J25" s="23">
        <f t="shared" si="2"/>
        <v>1</v>
      </c>
      <c r="K25" s="23" t="str">
        <f t="shared" si="0"/>
        <v>TRUE</v>
      </c>
      <c r="L25" s="9" t="e">
        <f>IF(#REF!&lt;=1,1,2)</f>
        <v>#REF!</v>
      </c>
      <c r="M25" s="9" t="e">
        <f t="shared" si="1"/>
        <v>#REF!</v>
      </c>
      <c r="N25" s="13">
        <v>0.73</v>
      </c>
      <c r="O25" s="13">
        <v>0.49</v>
      </c>
      <c r="P25" s="13">
        <v>20.25</v>
      </c>
      <c r="Q25" s="13">
        <v>0.18</v>
      </c>
      <c r="R25" s="13">
        <v>0.51</v>
      </c>
      <c r="S25" s="13">
        <v>2.14</v>
      </c>
      <c r="T25" s="13">
        <v>5.96</v>
      </c>
      <c r="U25" s="13">
        <v>8.1</v>
      </c>
      <c r="V25" s="13">
        <v>6.98</v>
      </c>
      <c r="W25" s="13">
        <v>2.41</v>
      </c>
      <c r="X25" s="13">
        <v>4.57</v>
      </c>
      <c r="Y25" s="13">
        <v>3.67</v>
      </c>
      <c r="Z25" s="13">
        <v>6.82</v>
      </c>
      <c r="AA25" s="13">
        <v>10.49</v>
      </c>
      <c r="AB25" s="13">
        <v>5.12</v>
      </c>
      <c r="AC25" s="13">
        <v>-0.42</v>
      </c>
      <c r="AD25" s="13">
        <v>4.7</v>
      </c>
      <c r="AE25" s="13">
        <v>-6.13</v>
      </c>
      <c r="AF25" s="13">
        <v>-10.02</v>
      </c>
      <c r="AG25" s="13">
        <v>3.89</v>
      </c>
      <c r="AH25" s="13">
        <v>59.45</v>
      </c>
      <c r="AI25" s="13">
        <v>-53.63</v>
      </c>
      <c r="AJ25" s="13">
        <v>4.53</v>
      </c>
      <c r="AK25" s="13">
        <v>5.82</v>
      </c>
      <c r="AL25" s="15">
        <v>119.485</v>
      </c>
      <c r="AM25" s="13">
        <v>0.146461898983134</v>
      </c>
      <c r="AN25" s="13">
        <v>18.579999999999998</v>
      </c>
      <c r="AO25" s="13">
        <v>0.32292787944026102</v>
      </c>
      <c r="AP25" s="16">
        <v>0.58499999999999996</v>
      </c>
      <c r="AQ25" s="13">
        <v>31.623931623931629</v>
      </c>
      <c r="AR25" s="16">
        <v>1.0049999999999999</v>
      </c>
      <c r="AS25" s="13">
        <v>0.49751243781094601</v>
      </c>
      <c r="AT25" s="16">
        <v>1.1599999999999999</v>
      </c>
      <c r="AU25" s="13">
        <v>0</v>
      </c>
      <c r="AV25" s="16">
        <v>3.8</v>
      </c>
      <c r="AW25" s="13">
        <v>5</v>
      </c>
      <c r="AX25" s="16">
        <v>3.415</v>
      </c>
      <c r="AY25" s="13">
        <v>2.7818448023426101</v>
      </c>
      <c r="AZ25" s="13">
        <v>18.005000000000003</v>
      </c>
      <c r="BA25" s="13">
        <v>3.8044987503471299</v>
      </c>
      <c r="BB25" s="13">
        <v>38.54</v>
      </c>
      <c r="BC25" s="13">
        <v>1.0119356512714099</v>
      </c>
      <c r="BD25" s="13">
        <v>40.619999999999997</v>
      </c>
      <c r="BE25" s="13">
        <v>0.27080256031511402</v>
      </c>
      <c r="BF25" s="13">
        <v>59.2</v>
      </c>
      <c r="BG25" s="13">
        <v>8.4459459459460998E-2</v>
      </c>
      <c r="BH25" s="16">
        <v>0.505</v>
      </c>
      <c r="BI25" s="13">
        <v>0.99009900990099098</v>
      </c>
      <c r="BJ25" s="16">
        <v>1.1599999999999999</v>
      </c>
      <c r="BK25" s="13">
        <v>0</v>
      </c>
      <c r="BL25" s="13">
        <v>40.799999999999997</v>
      </c>
      <c r="BM25" s="13">
        <v>0.12254901960784501</v>
      </c>
      <c r="BN25" s="13">
        <v>9.2750000000000004</v>
      </c>
      <c r="BO25" s="13">
        <v>1.99460916442049</v>
      </c>
      <c r="BP25" s="13">
        <v>8.0500000000000007</v>
      </c>
      <c r="BQ25" s="13">
        <v>17.515527950310563</v>
      </c>
      <c r="BR25" s="13">
        <v>4.84</v>
      </c>
      <c r="BS25" s="13">
        <v>3.14</v>
      </c>
      <c r="BT25" s="13">
        <v>6.22</v>
      </c>
      <c r="BU25" s="13">
        <v>4.17</v>
      </c>
      <c r="BV25" s="13">
        <v>3.81</v>
      </c>
      <c r="BW25" s="13">
        <v>7.81</v>
      </c>
      <c r="BX25" s="15">
        <v>227.47499999999999</v>
      </c>
      <c r="BY25" s="13">
        <v>1.0748433893834499</v>
      </c>
      <c r="BZ25" s="13">
        <v>60.875</v>
      </c>
      <c r="CA25" s="13">
        <v>2.5051334702258701</v>
      </c>
      <c r="CB25" s="17">
        <v>186.39</v>
      </c>
      <c r="CC25" s="13">
        <v>2.19</v>
      </c>
      <c r="CD25" s="18">
        <v>20</v>
      </c>
      <c r="CE25" s="15">
        <v>181.77</v>
      </c>
      <c r="CF25" s="13">
        <v>3.85</v>
      </c>
    </row>
    <row r="26" spans="1:84" x14ac:dyDescent="0.2">
      <c r="A26" s="2">
        <v>5569</v>
      </c>
      <c r="B26" s="2">
        <v>19</v>
      </c>
      <c r="C26" s="2">
        <v>2</v>
      </c>
      <c r="D26" s="5">
        <v>157.47999999999999</v>
      </c>
      <c r="E26" s="4">
        <v>63.636363636363633</v>
      </c>
      <c r="F26" s="4">
        <v>25.603537981269511</v>
      </c>
      <c r="G26" s="4">
        <v>9.75</v>
      </c>
      <c r="H26" s="2">
        <f>IF(G26&lt;7,1,2)</f>
        <v>2</v>
      </c>
      <c r="I26" s="2">
        <f>IF(G26&gt;9,1,2)</f>
        <v>1</v>
      </c>
      <c r="J26" s="23">
        <f t="shared" si="2"/>
        <v>2</v>
      </c>
      <c r="K26" s="23" t="str">
        <f t="shared" si="0"/>
        <v>FALSE</v>
      </c>
      <c r="L26" s="9" t="e">
        <f>IF(#REF!&lt;=1,1,2)</f>
        <v>#REF!</v>
      </c>
      <c r="M26" s="9" t="e">
        <f t="shared" si="1"/>
        <v>#REF!</v>
      </c>
      <c r="N26" s="13">
        <v>0.2</v>
      </c>
      <c r="O26" s="13">
        <v>0.49</v>
      </c>
      <c r="P26" s="13">
        <v>33.35</v>
      </c>
      <c r="Q26" s="13">
        <v>0.37</v>
      </c>
      <c r="R26" s="13">
        <v>0.36</v>
      </c>
      <c r="S26" s="13">
        <v>1.5</v>
      </c>
      <c r="T26" s="13">
        <v>9.0299999999999994</v>
      </c>
      <c r="U26" s="13">
        <v>10.53</v>
      </c>
      <c r="V26" s="13">
        <v>2.1</v>
      </c>
      <c r="W26" s="13">
        <v>-4.0999999999999996</v>
      </c>
      <c r="X26" s="13">
        <v>6.2</v>
      </c>
      <c r="Y26" s="13">
        <v>-8.57</v>
      </c>
      <c r="Z26" s="13">
        <v>20.309999999999999</v>
      </c>
      <c r="AA26" s="13">
        <v>11.74</v>
      </c>
      <c r="AB26" s="13">
        <v>2.04</v>
      </c>
      <c r="AC26" s="13">
        <v>4.12</v>
      </c>
      <c r="AD26" s="13">
        <v>6.16</v>
      </c>
      <c r="AE26" s="13">
        <v>16.239999999999998</v>
      </c>
      <c r="AF26" s="13">
        <v>4.84</v>
      </c>
      <c r="AG26" s="13">
        <v>11.4</v>
      </c>
      <c r="AH26" s="13">
        <v>16.78</v>
      </c>
      <c r="AI26" s="13">
        <v>-5.84</v>
      </c>
      <c r="AJ26" s="13">
        <v>7.45</v>
      </c>
      <c r="AK26" s="13">
        <v>10.94</v>
      </c>
      <c r="AL26" s="15">
        <v>116.61499999999999</v>
      </c>
      <c r="AM26" s="13">
        <v>0.17579213651760001</v>
      </c>
      <c r="AN26" s="13">
        <v>21.305</v>
      </c>
      <c r="AO26" s="13">
        <v>0.21121802393804001</v>
      </c>
      <c r="AP26" s="16">
        <v>0.35499999999999998</v>
      </c>
      <c r="AQ26" s="13">
        <v>4.2253521126760498</v>
      </c>
      <c r="AR26" s="16">
        <v>1.03</v>
      </c>
      <c r="AS26" s="13">
        <v>0</v>
      </c>
      <c r="AT26" s="16">
        <v>1.135</v>
      </c>
      <c r="AU26" s="13">
        <v>0.44052863436123402</v>
      </c>
      <c r="AV26" s="16">
        <v>3.24</v>
      </c>
      <c r="AW26" s="13">
        <v>0.934579439252337</v>
      </c>
      <c r="AX26" s="16">
        <v>0.83499999999999996</v>
      </c>
      <c r="AY26" s="13">
        <v>42.514970059880241</v>
      </c>
      <c r="AZ26" s="13">
        <v>28.11</v>
      </c>
      <c r="BA26" s="13">
        <v>6.0120953397367503</v>
      </c>
      <c r="BB26" s="13">
        <v>34.855000000000004</v>
      </c>
      <c r="BC26" s="13">
        <v>3.2850380146320499</v>
      </c>
      <c r="BD26" s="13">
        <v>39.26</v>
      </c>
      <c r="BE26" s="13">
        <v>0.56036678553234598</v>
      </c>
      <c r="BF26" s="13">
        <v>60.564999999999998</v>
      </c>
      <c r="BG26" s="13">
        <v>0.28894576075291101</v>
      </c>
      <c r="BH26" s="16">
        <v>0.52</v>
      </c>
      <c r="BI26" s="13">
        <v>0</v>
      </c>
      <c r="BJ26" s="16">
        <v>1.165</v>
      </c>
      <c r="BK26" s="13">
        <v>0.42918454935622402</v>
      </c>
      <c r="BL26" s="13">
        <v>39.435000000000002</v>
      </c>
      <c r="BM26" s="13">
        <v>0.443768226195006</v>
      </c>
      <c r="BN26" s="13">
        <v>10.645</v>
      </c>
      <c r="BO26" s="13">
        <v>0.79849694692343798</v>
      </c>
      <c r="BP26" s="13">
        <v>6.09</v>
      </c>
      <c r="BQ26" s="13">
        <v>44.499178981937611</v>
      </c>
      <c r="BR26" s="13">
        <v>6.25</v>
      </c>
      <c r="BS26" s="13">
        <v>4.82</v>
      </c>
      <c r="BT26" s="13">
        <v>5.9</v>
      </c>
      <c r="BU26" s="13">
        <v>5.64</v>
      </c>
      <c r="BV26" s="13">
        <v>4.4000000000000004</v>
      </c>
      <c r="BW26" s="13">
        <v>9.7899999999999991</v>
      </c>
      <c r="BX26" s="15">
        <v>282.78999999999996</v>
      </c>
      <c r="BY26" s="13">
        <v>22.666996711340573</v>
      </c>
      <c r="BZ26" s="13">
        <v>55.974999999999994</v>
      </c>
      <c r="CA26" s="13">
        <v>22.751228226887001</v>
      </c>
      <c r="CB26" s="17">
        <v>189.44</v>
      </c>
      <c r="CC26" s="13">
        <v>2.0099999999999998</v>
      </c>
      <c r="CD26" s="18">
        <v>19</v>
      </c>
      <c r="CE26" s="15">
        <v>202.11</v>
      </c>
      <c r="CF26" s="13">
        <v>3.89</v>
      </c>
    </row>
    <row r="27" spans="1:84" x14ac:dyDescent="0.2">
      <c r="A27" s="2">
        <v>5627</v>
      </c>
      <c r="B27" s="2">
        <v>22</v>
      </c>
      <c r="C27" s="2">
        <v>2</v>
      </c>
      <c r="D27" s="5">
        <v>170.18</v>
      </c>
      <c r="E27" s="4">
        <v>62.72727272727272</v>
      </c>
      <c r="F27" s="4">
        <v>21.611494764981064</v>
      </c>
      <c r="G27" s="4">
        <v>7.25</v>
      </c>
      <c r="H27" s="2">
        <f>IF(G27&lt;7,1,2)</f>
        <v>2</v>
      </c>
      <c r="I27" s="2">
        <f>IF(G27&gt;9,1,2)</f>
        <v>2</v>
      </c>
      <c r="J27" s="23">
        <f t="shared" si="2"/>
        <v>1</v>
      </c>
      <c r="K27" s="23" t="str">
        <f t="shared" si="0"/>
        <v>TRUE</v>
      </c>
      <c r="L27" s="9" t="e">
        <f>IF(#REF!&lt;=1,1,2)</f>
        <v>#REF!</v>
      </c>
      <c r="M27" s="9" t="e">
        <f t="shared" si="1"/>
        <v>#REF!</v>
      </c>
      <c r="N27" s="13">
        <v>0.18</v>
      </c>
      <c r="O27" s="13">
        <v>0.53</v>
      </c>
      <c r="P27" s="13">
        <v>30.37</v>
      </c>
      <c r="Q27" s="13">
        <v>0.16</v>
      </c>
      <c r="R27" s="13">
        <v>0.11</v>
      </c>
      <c r="S27" s="13">
        <v>0.09</v>
      </c>
      <c r="T27" s="13">
        <v>5.21</v>
      </c>
      <c r="U27" s="13">
        <v>5.3</v>
      </c>
      <c r="V27" s="13">
        <v>9.5399999999999991</v>
      </c>
      <c r="W27" s="13">
        <v>3.68</v>
      </c>
      <c r="X27" s="13">
        <v>5.86</v>
      </c>
      <c r="Y27" s="13">
        <v>21.06</v>
      </c>
      <c r="Z27" s="13">
        <v>-12.23</v>
      </c>
      <c r="AA27" s="13">
        <v>8.83</v>
      </c>
      <c r="AB27" s="13">
        <v>6.22</v>
      </c>
      <c r="AC27" s="13">
        <v>1.1200000000000001</v>
      </c>
      <c r="AD27" s="13">
        <v>7.34</v>
      </c>
      <c r="AE27" s="13">
        <v>4.99</v>
      </c>
      <c r="AF27" s="13">
        <v>-4.72</v>
      </c>
      <c r="AG27" s="13">
        <v>9.7100000000000009</v>
      </c>
      <c r="AH27" s="13">
        <v>8.73</v>
      </c>
      <c r="AI27" s="13">
        <v>0.44</v>
      </c>
      <c r="AJ27" s="13">
        <v>3.9</v>
      </c>
      <c r="AK27" s="13">
        <v>9.17</v>
      </c>
      <c r="AL27" s="15">
        <v>99.175000000000011</v>
      </c>
      <c r="AM27" s="13">
        <v>2.5207965717165999E-2</v>
      </c>
      <c r="AN27" s="13">
        <v>22.55</v>
      </c>
      <c r="AO27" s="13">
        <v>0.79822616407982105</v>
      </c>
      <c r="AP27" s="16">
        <v>1.175</v>
      </c>
      <c r="AQ27" s="13">
        <v>8.0851063829787204</v>
      </c>
      <c r="AR27" s="16">
        <v>1.21</v>
      </c>
      <c r="AS27" s="13">
        <v>0</v>
      </c>
      <c r="AT27" s="16">
        <v>0.92</v>
      </c>
      <c r="AU27" s="13">
        <v>0</v>
      </c>
      <c r="AV27" s="16">
        <v>3.01</v>
      </c>
      <c r="AW27" s="13">
        <v>12.244897959183678</v>
      </c>
      <c r="AX27" s="16">
        <v>1.81</v>
      </c>
      <c r="AY27" s="13">
        <v>24.861878453038667</v>
      </c>
      <c r="AZ27" s="13">
        <v>22.484999999999999</v>
      </c>
      <c r="BA27" s="13">
        <v>9.139426284189458</v>
      </c>
      <c r="BB27" s="13">
        <v>38.215000000000003</v>
      </c>
      <c r="BC27" s="13">
        <v>1.9494962710977399</v>
      </c>
      <c r="BD27" s="13">
        <v>38.82</v>
      </c>
      <c r="BE27" s="13">
        <v>1.6486347243688799</v>
      </c>
      <c r="BF27" s="13">
        <v>61.38</v>
      </c>
      <c r="BG27" s="13">
        <v>1.3359400456174699</v>
      </c>
      <c r="BH27" s="16">
        <v>0.60499999999999998</v>
      </c>
      <c r="BI27" s="13">
        <v>0.826446280991736</v>
      </c>
      <c r="BJ27" s="16">
        <v>1.115</v>
      </c>
      <c r="BK27" s="13">
        <v>0.44843049327354301</v>
      </c>
      <c r="BL27" s="13">
        <v>38.619999999999997</v>
      </c>
      <c r="BM27" s="13">
        <v>2.1232522009321602</v>
      </c>
      <c r="BN27" s="13">
        <v>11.36</v>
      </c>
      <c r="BO27" s="13">
        <v>0.44014084507042101</v>
      </c>
      <c r="BP27" s="13">
        <v>-1.2649999999999999</v>
      </c>
      <c r="BQ27" s="13">
        <v>49.40711462450593</v>
      </c>
      <c r="BR27" s="13">
        <v>5.26</v>
      </c>
      <c r="BS27" s="13">
        <v>7.4</v>
      </c>
      <c r="BT27" s="13">
        <v>9.2100000000000009</v>
      </c>
      <c r="BU27" s="13">
        <v>3.32</v>
      </c>
      <c r="BV27" s="13">
        <v>5.71</v>
      </c>
      <c r="BW27" s="13">
        <v>9.9700000000000006</v>
      </c>
      <c r="BX27" s="15">
        <v>198.35</v>
      </c>
      <c r="BY27" s="13">
        <v>8.5505419712629198</v>
      </c>
      <c r="BZ27" s="13">
        <v>32.254999999999995</v>
      </c>
      <c r="CA27" s="13">
        <v>2.6507518214230399</v>
      </c>
      <c r="CB27" s="17">
        <v>184.71</v>
      </c>
      <c r="CC27" s="13">
        <v>2.17</v>
      </c>
      <c r="CD27" s="18">
        <v>15</v>
      </c>
      <c r="CE27" s="15">
        <v>178.47</v>
      </c>
      <c r="CF27" s="13">
        <v>3.4</v>
      </c>
    </row>
    <row r="28" spans="1:84" x14ac:dyDescent="0.2">
      <c r="A28" s="2">
        <v>7561</v>
      </c>
      <c r="B28" s="2">
        <v>36</v>
      </c>
      <c r="C28" s="2">
        <v>1</v>
      </c>
      <c r="D28" s="3" t="e">
        <v>#NULL!</v>
      </c>
      <c r="E28" s="3" t="e">
        <v>#NULL!</v>
      </c>
      <c r="F28" s="3" t="e">
        <v>#NULL!</v>
      </c>
      <c r="G28" s="4">
        <v>6.75</v>
      </c>
      <c r="H28" s="2">
        <f>IF(G28&lt;7,1,2)</f>
        <v>1</v>
      </c>
      <c r="I28" s="2">
        <f>IF(G28&gt;9,1,2)</f>
        <v>2</v>
      </c>
      <c r="J28" s="23">
        <f t="shared" si="2"/>
        <v>2</v>
      </c>
      <c r="K28" s="23" t="str">
        <f t="shared" si="0"/>
        <v>FALSE</v>
      </c>
      <c r="L28" s="9" t="e">
        <f>IF(#REF!&lt;=1,1,2)</f>
        <v>#REF!</v>
      </c>
      <c r="M28" s="9" t="e">
        <f t="shared" si="1"/>
        <v>#REF!</v>
      </c>
      <c r="N28" s="14" t="e">
        <v>#NULL!</v>
      </c>
      <c r="O28" s="14" t="e">
        <v>#NULL!</v>
      </c>
      <c r="P28" s="14" t="e">
        <v>#NULL!</v>
      </c>
      <c r="Q28" s="14" t="e">
        <v>#NULL!</v>
      </c>
      <c r="R28" s="14" t="e">
        <v>#NULL!</v>
      </c>
      <c r="S28" s="14" t="e">
        <v>#NULL!</v>
      </c>
      <c r="T28" s="14" t="e">
        <v>#NULL!</v>
      </c>
      <c r="U28" s="14" t="e">
        <v>#NULL!</v>
      </c>
      <c r="V28" s="14" t="e">
        <v>#NULL!</v>
      </c>
      <c r="W28" s="14" t="e">
        <v>#NULL!</v>
      </c>
      <c r="X28" s="14" t="e">
        <v>#NULL!</v>
      </c>
      <c r="Y28" s="14" t="e">
        <v>#NULL!</v>
      </c>
      <c r="Z28" s="14" t="e">
        <v>#NULL!</v>
      </c>
      <c r="AA28" s="14" t="e">
        <v>#NULL!</v>
      </c>
      <c r="AB28" s="14" t="e">
        <v>#NULL!</v>
      </c>
      <c r="AC28" s="14" t="e">
        <v>#NULL!</v>
      </c>
      <c r="AD28" s="14" t="e">
        <v>#NULL!</v>
      </c>
      <c r="AE28" s="14" t="e">
        <v>#NULL!</v>
      </c>
      <c r="AF28" s="14" t="e">
        <v>#NULL!</v>
      </c>
      <c r="AG28" s="14" t="e">
        <v>#NULL!</v>
      </c>
      <c r="AH28" s="14" t="e">
        <v>#NULL!</v>
      </c>
      <c r="AI28" s="14" t="e">
        <v>#NULL!</v>
      </c>
      <c r="AJ28" s="14" t="e">
        <v>#NULL!</v>
      </c>
      <c r="AK28" s="14" t="e">
        <v>#NULL!</v>
      </c>
      <c r="AL28" s="14" t="e">
        <v>#NULL!</v>
      </c>
      <c r="AM28" s="14" t="e">
        <v>#NULL!</v>
      </c>
      <c r="AN28" s="14" t="e">
        <v>#NULL!</v>
      </c>
      <c r="AO28" s="14" t="e">
        <v>#NULL!</v>
      </c>
      <c r="AP28" s="14" t="e">
        <v>#NULL!</v>
      </c>
      <c r="AQ28" s="14" t="e">
        <v>#NULL!</v>
      </c>
      <c r="AR28" s="14" t="e">
        <v>#NULL!</v>
      </c>
      <c r="AS28" s="14" t="e">
        <v>#NULL!</v>
      </c>
      <c r="AT28" s="14" t="e">
        <v>#NULL!</v>
      </c>
      <c r="AU28" s="14" t="e">
        <v>#NULL!</v>
      </c>
      <c r="AV28" s="14" t="e">
        <v>#NULL!</v>
      </c>
      <c r="AW28" s="14" t="e">
        <v>#NULL!</v>
      </c>
      <c r="AX28" s="14" t="e">
        <v>#NULL!</v>
      </c>
      <c r="AY28" s="14" t="e">
        <v>#NULL!</v>
      </c>
      <c r="AZ28" s="14" t="e">
        <v>#NULL!</v>
      </c>
      <c r="BA28" s="14" t="e">
        <v>#NULL!</v>
      </c>
      <c r="BB28" s="14" t="e">
        <v>#NULL!</v>
      </c>
      <c r="BC28" s="14" t="e">
        <v>#NULL!</v>
      </c>
      <c r="BD28" s="14" t="e">
        <v>#NULL!</v>
      </c>
      <c r="BE28" s="14" t="e">
        <v>#NULL!</v>
      </c>
      <c r="BF28" s="14" t="e">
        <v>#NULL!</v>
      </c>
      <c r="BG28" s="14" t="e">
        <v>#NULL!</v>
      </c>
      <c r="BH28" s="14" t="e">
        <v>#NULL!</v>
      </c>
      <c r="BI28" s="14" t="e">
        <v>#NULL!</v>
      </c>
      <c r="BJ28" s="14" t="e">
        <v>#NULL!</v>
      </c>
      <c r="BK28" s="14" t="e">
        <v>#NULL!</v>
      </c>
      <c r="BL28" s="14" t="e">
        <v>#NULL!</v>
      </c>
      <c r="BM28" s="14" t="e">
        <v>#NULL!</v>
      </c>
      <c r="BN28" s="14" t="e">
        <v>#NULL!</v>
      </c>
      <c r="BO28" s="14" t="e">
        <v>#NULL!</v>
      </c>
      <c r="BP28" s="14" t="e">
        <v>#NULL!</v>
      </c>
      <c r="BQ28" s="14" t="e">
        <v>#NULL!</v>
      </c>
      <c r="BR28" s="14" t="e">
        <v>#NULL!</v>
      </c>
      <c r="BS28" s="14" t="e">
        <v>#NULL!</v>
      </c>
      <c r="BT28" s="14" t="e">
        <v>#NULL!</v>
      </c>
      <c r="BU28" s="14" t="e">
        <v>#NULL!</v>
      </c>
      <c r="BV28" s="14" t="e">
        <v>#NULL!</v>
      </c>
      <c r="BW28" s="14" t="e">
        <v>#NULL!</v>
      </c>
      <c r="BX28" s="14" t="e">
        <v>#NULL!</v>
      </c>
      <c r="BY28" s="14" t="e">
        <v>#NULL!</v>
      </c>
      <c r="BZ28" s="14" t="e">
        <v>#NULL!</v>
      </c>
      <c r="CA28" s="14" t="e">
        <v>#NULL!</v>
      </c>
      <c r="CB28" s="14" t="e">
        <v>#NULL!</v>
      </c>
      <c r="CC28" s="14" t="e">
        <v>#NULL!</v>
      </c>
      <c r="CD28" s="14" t="e">
        <v>#NULL!</v>
      </c>
      <c r="CE28" s="14" t="e">
        <v>#NULL!</v>
      </c>
      <c r="CF28" s="14" t="e">
        <v>#NULL!</v>
      </c>
    </row>
    <row r="29" spans="1:84" x14ac:dyDescent="0.2">
      <c r="A29" s="2">
        <v>8367</v>
      </c>
      <c r="B29" s="2">
        <v>25</v>
      </c>
      <c r="C29" s="2">
        <v>2</v>
      </c>
      <c r="D29" s="5">
        <v>167.64000000000001</v>
      </c>
      <c r="E29" s="4">
        <v>64.909090909090907</v>
      </c>
      <c r="F29" s="4">
        <v>23.046005509641876</v>
      </c>
      <c r="G29" s="4">
        <v>9.16</v>
      </c>
      <c r="H29" s="2">
        <f>IF(G29&lt;7,1,2)</f>
        <v>2</v>
      </c>
      <c r="I29" s="2">
        <f>IF(G29&gt;9,1,2)</f>
        <v>1</v>
      </c>
      <c r="J29" s="23">
        <f t="shared" si="2"/>
        <v>2</v>
      </c>
      <c r="K29" s="23" t="str">
        <f t="shared" si="0"/>
        <v>FALSE</v>
      </c>
      <c r="L29" s="9" t="e">
        <f>IF(#REF!&lt;=1,1,2)</f>
        <v>#REF!</v>
      </c>
      <c r="M29" s="9" t="e">
        <f t="shared" si="1"/>
        <v>#REF!</v>
      </c>
      <c r="N29" s="13">
        <v>0.45</v>
      </c>
      <c r="O29" s="13">
        <v>0.55000000000000004</v>
      </c>
      <c r="P29" s="13">
        <v>19.190000000000001</v>
      </c>
      <c r="Q29" s="13">
        <v>0.21</v>
      </c>
      <c r="R29" s="13">
        <v>0.23</v>
      </c>
      <c r="S29" s="13">
        <v>5.69</v>
      </c>
      <c r="T29" s="13">
        <v>5.91</v>
      </c>
      <c r="U29" s="13">
        <v>11.6</v>
      </c>
      <c r="V29" s="13">
        <v>8.49</v>
      </c>
      <c r="W29" s="13">
        <v>0.33</v>
      </c>
      <c r="X29" s="13">
        <v>8.15</v>
      </c>
      <c r="Y29" s="13">
        <v>8.0500000000000007</v>
      </c>
      <c r="Z29" s="13">
        <v>2.97</v>
      </c>
      <c r="AA29" s="13">
        <v>11.02</v>
      </c>
      <c r="AB29" s="14" t="e">
        <v>#NULL!</v>
      </c>
      <c r="AC29" s="14" t="e">
        <v>#NULL!</v>
      </c>
      <c r="AD29" s="14" t="e">
        <v>#NULL!</v>
      </c>
      <c r="AE29" s="14" t="e">
        <v>#NULL!</v>
      </c>
      <c r="AF29" s="14" t="e">
        <v>#NULL!</v>
      </c>
      <c r="AG29" s="14" t="e">
        <v>#NULL!</v>
      </c>
      <c r="AH29" s="14" t="e">
        <v>#NULL!</v>
      </c>
      <c r="AI29" s="14" t="e">
        <v>#NULL!</v>
      </c>
      <c r="AJ29" s="14" t="e">
        <v>#NULL!</v>
      </c>
      <c r="AK29" s="14" t="e">
        <v>#NULL!</v>
      </c>
      <c r="AL29" s="15">
        <v>91.275000000000006</v>
      </c>
      <c r="AM29" s="13">
        <v>0.301287318542863</v>
      </c>
      <c r="AN29" s="13">
        <v>21.324999999999999</v>
      </c>
      <c r="AO29" s="13">
        <v>7.0339976553343994E-2</v>
      </c>
      <c r="AP29" s="16">
        <v>0.90500000000000003</v>
      </c>
      <c r="AQ29" s="13">
        <v>3.8674033149171199</v>
      </c>
      <c r="AR29" s="16">
        <v>1.32</v>
      </c>
      <c r="AS29" s="13">
        <v>0</v>
      </c>
      <c r="AT29" s="16">
        <v>0.80500000000000005</v>
      </c>
      <c r="AU29" s="13">
        <v>0.62111801242236098</v>
      </c>
      <c r="AV29" s="16">
        <v>4.335</v>
      </c>
      <c r="AW29" s="13">
        <v>12.305699481865281</v>
      </c>
      <c r="AX29" s="16">
        <v>1.8149999999999999</v>
      </c>
      <c r="AY29" s="13">
        <v>31.680440771349865</v>
      </c>
      <c r="AZ29" s="13">
        <v>13.395</v>
      </c>
      <c r="BA29" s="13">
        <v>10.339678984695782</v>
      </c>
      <c r="BB29" s="13">
        <v>37.700000000000003</v>
      </c>
      <c r="BC29" s="13">
        <v>1.5384615384615401</v>
      </c>
      <c r="BD29" s="13">
        <v>39.224999999999994</v>
      </c>
      <c r="BE29" s="13">
        <v>0.47163798597832701</v>
      </c>
      <c r="BF29" s="13">
        <v>60.55</v>
      </c>
      <c r="BG29" s="13">
        <v>0.28075970272501999</v>
      </c>
      <c r="BH29" s="16">
        <v>0.66</v>
      </c>
      <c r="BI29" s="13">
        <v>0</v>
      </c>
      <c r="BJ29" s="16">
        <v>1.06</v>
      </c>
      <c r="BK29" s="13">
        <v>0.94339622641509502</v>
      </c>
      <c r="BL29" s="13">
        <v>39.450000000000003</v>
      </c>
      <c r="BM29" s="13">
        <v>0.43092522179974002</v>
      </c>
      <c r="BN29" s="13">
        <v>10.69</v>
      </c>
      <c r="BO29" s="13">
        <v>0.65481758652946997</v>
      </c>
      <c r="BP29" s="13">
        <v>11.61</v>
      </c>
      <c r="BQ29" s="13">
        <v>33.93626184323859</v>
      </c>
      <c r="BR29" s="13">
        <v>7.64</v>
      </c>
      <c r="BS29" s="13">
        <v>5.29</v>
      </c>
      <c r="BT29" s="13">
        <v>10.210000000000001</v>
      </c>
      <c r="BU29" s="13">
        <v>6.13</v>
      </c>
      <c r="BV29" s="13">
        <v>8.51</v>
      </c>
      <c r="BW29" s="13">
        <v>15.6</v>
      </c>
      <c r="BX29" s="15">
        <v>162.85</v>
      </c>
      <c r="BY29" s="13">
        <v>6.5766042370279401</v>
      </c>
      <c r="BZ29" s="13">
        <v>38.885000000000005</v>
      </c>
      <c r="CA29" s="13">
        <v>4.2304230423042304</v>
      </c>
      <c r="CB29" s="17">
        <v>194.26</v>
      </c>
      <c r="CC29" s="13">
        <v>2.4500000000000002</v>
      </c>
      <c r="CD29" s="18">
        <v>14</v>
      </c>
      <c r="CE29" s="15">
        <v>171.92</v>
      </c>
      <c r="CF29" s="13">
        <v>3.43</v>
      </c>
    </row>
    <row r="30" spans="1:84" x14ac:dyDescent="0.2">
      <c r="A30" s="2">
        <v>8995</v>
      </c>
      <c r="B30" s="2">
        <v>25</v>
      </c>
      <c r="C30" s="2">
        <v>2</v>
      </c>
      <c r="D30" s="5">
        <v>165.1</v>
      </c>
      <c r="E30" s="4">
        <v>62.272727272727266</v>
      </c>
      <c r="F30" s="4">
        <v>22.795502958579881</v>
      </c>
      <c r="G30" s="4">
        <v>6.5</v>
      </c>
      <c r="H30" s="2">
        <f>IF(G30&lt;7,1,2)</f>
        <v>1</v>
      </c>
      <c r="I30" s="2">
        <f>IF(G30&gt;9,1,2)</f>
        <v>2</v>
      </c>
      <c r="J30" s="23">
        <f t="shared" si="2"/>
        <v>2</v>
      </c>
      <c r="K30" s="23" t="str">
        <f t="shared" si="0"/>
        <v>FALSE</v>
      </c>
      <c r="L30" s="9" t="e">
        <f>IF(#REF!&lt;=1,1,2)</f>
        <v>#REF!</v>
      </c>
      <c r="M30" s="9" t="e">
        <f t="shared" si="1"/>
        <v>#REF!</v>
      </c>
      <c r="N30" s="13">
        <v>0.13</v>
      </c>
      <c r="O30" s="13">
        <v>0.48</v>
      </c>
      <c r="P30" s="13">
        <v>20.62</v>
      </c>
      <c r="Q30" s="13">
        <v>0.08</v>
      </c>
      <c r="R30" s="13">
        <v>0.12</v>
      </c>
      <c r="S30" s="13">
        <v>6.34</v>
      </c>
      <c r="T30" s="13">
        <v>3.59</v>
      </c>
      <c r="U30" s="13">
        <v>9.93</v>
      </c>
      <c r="V30" s="13">
        <v>9.1999999999999993</v>
      </c>
      <c r="W30" s="13">
        <v>4.84</v>
      </c>
      <c r="X30" s="13">
        <v>4.3600000000000003</v>
      </c>
      <c r="Y30" s="13">
        <v>-9.32</v>
      </c>
      <c r="Z30" s="13">
        <v>18.88</v>
      </c>
      <c r="AA30" s="13">
        <v>9.56</v>
      </c>
      <c r="AB30" s="13">
        <v>1.17</v>
      </c>
      <c r="AC30" s="13">
        <v>5.77</v>
      </c>
      <c r="AD30" s="13">
        <v>6.94</v>
      </c>
      <c r="AE30" s="13">
        <v>9.07</v>
      </c>
      <c r="AF30" s="13">
        <v>1.35</v>
      </c>
      <c r="AG30" s="13">
        <v>7.71</v>
      </c>
      <c r="AH30" s="13">
        <v>55.57</v>
      </c>
      <c r="AI30" s="13">
        <v>-47.9</v>
      </c>
      <c r="AJ30" s="13">
        <v>22.73</v>
      </c>
      <c r="AK30" s="13">
        <v>7.68</v>
      </c>
      <c r="AL30" s="15">
        <v>123.14500000000001</v>
      </c>
      <c r="AM30" s="13">
        <v>0.43444719639449703</v>
      </c>
      <c r="AN30" s="13">
        <v>13.675000000000001</v>
      </c>
      <c r="AO30" s="13">
        <v>1.3528336380255901</v>
      </c>
      <c r="AP30" s="16">
        <v>1.2050000000000001</v>
      </c>
      <c r="AQ30" s="13">
        <v>45.228215767634843</v>
      </c>
      <c r="AR30" s="16">
        <v>0.97499999999999998</v>
      </c>
      <c r="AS30" s="13">
        <v>0.512820512820513</v>
      </c>
      <c r="AT30" s="16">
        <v>1.22</v>
      </c>
      <c r="AU30" s="13">
        <v>0.819672131147542</v>
      </c>
      <c r="AV30" s="16">
        <v>3.1949999999999998</v>
      </c>
      <c r="AW30" s="13">
        <v>13.179347826086959</v>
      </c>
      <c r="AX30" s="16">
        <v>3.21</v>
      </c>
      <c r="AY30" s="13">
        <v>9.3457943925233593</v>
      </c>
      <c r="AZ30" s="13">
        <v>23.05</v>
      </c>
      <c r="BA30" s="13">
        <v>0.86767895878524604</v>
      </c>
      <c r="BB30" s="13">
        <v>39.28</v>
      </c>
      <c r="BC30" s="13">
        <v>1.7566191446028501</v>
      </c>
      <c r="BD30" s="13">
        <v>43.064999999999998</v>
      </c>
      <c r="BE30" s="13">
        <v>3.4831069313830003E-2</v>
      </c>
      <c r="BF30" s="13">
        <v>56.739999999999995</v>
      </c>
      <c r="BG30" s="13">
        <v>0.29961226647867101</v>
      </c>
      <c r="BH30" s="16">
        <v>0.49</v>
      </c>
      <c r="BI30" s="13">
        <v>0</v>
      </c>
      <c r="BJ30" s="16">
        <v>1.1850000000000001</v>
      </c>
      <c r="BK30" s="13">
        <v>0.42194092827004298</v>
      </c>
      <c r="BL30" s="13">
        <v>43.260000000000005</v>
      </c>
      <c r="BM30" s="13">
        <v>0.39297272306980602</v>
      </c>
      <c r="BN30" s="13">
        <v>6.9550000000000001</v>
      </c>
      <c r="BO30" s="13">
        <v>1.078360891445006</v>
      </c>
      <c r="BP30" s="13">
        <v>3.73</v>
      </c>
      <c r="BQ30" s="13">
        <v>39.678284182305632</v>
      </c>
      <c r="BR30" s="13">
        <v>7.64</v>
      </c>
      <c r="BS30" s="13">
        <v>4.32</v>
      </c>
      <c r="BT30" s="13">
        <v>6.84</v>
      </c>
      <c r="BU30" s="13">
        <v>3.45</v>
      </c>
      <c r="BV30" s="13">
        <v>4.5199999999999996</v>
      </c>
      <c r="BW30" s="13">
        <v>7.68</v>
      </c>
      <c r="BX30" s="15">
        <v>221.17000000000002</v>
      </c>
      <c r="BY30" s="13">
        <v>0.68273273952163704</v>
      </c>
      <c r="BZ30" s="13">
        <v>52.075000000000003</v>
      </c>
      <c r="CA30" s="13">
        <v>7.3451752280364797</v>
      </c>
      <c r="CB30" s="17">
        <v>182.22</v>
      </c>
      <c r="CC30" s="13">
        <v>1.91</v>
      </c>
      <c r="CD30" s="18">
        <v>20</v>
      </c>
      <c r="CE30" s="15">
        <v>234.39</v>
      </c>
      <c r="CF30" s="13">
        <v>3.7</v>
      </c>
    </row>
    <row r="31" spans="1:84" x14ac:dyDescent="0.2">
      <c r="A31" s="2">
        <v>10516</v>
      </c>
      <c r="B31" s="2">
        <v>28</v>
      </c>
      <c r="C31" s="2">
        <v>2</v>
      </c>
      <c r="D31" s="5">
        <v>154.94</v>
      </c>
      <c r="E31" s="4">
        <v>40.909090909090907</v>
      </c>
      <c r="F31" s="4">
        <v>17.003493684493417</v>
      </c>
      <c r="G31" s="4">
        <v>9.75</v>
      </c>
      <c r="H31" s="2">
        <f>IF(G31&lt;7,1,2)</f>
        <v>2</v>
      </c>
      <c r="I31" s="2">
        <f>IF(G31&gt;9,1,2)</f>
        <v>1</v>
      </c>
      <c r="J31" s="23">
        <f t="shared" si="2"/>
        <v>2</v>
      </c>
      <c r="K31" s="23" t="str">
        <f t="shared" si="0"/>
        <v>FALSE</v>
      </c>
      <c r="L31" s="9" t="e">
        <f>IF(#REF!&lt;=1,1,2)</f>
        <v>#REF!</v>
      </c>
      <c r="M31" s="9" t="e">
        <f t="shared" si="1"/>
        <v>#REF!</v>
      </c>
      <c r="N31" s="14" t="e">
        <v>#NULL!</v>
      </c>
      <c r="O31" s="14" t="e">
        <v>#NULL!</v>
      </c>
      <c r="P31" s="14" t="e">
        <v>#NULL!</v>
      </c>
      <c r="Q31" s="14" t="e">
        <v>#NULL!</v>
      </c>
      <c r="R31" s="14" t="e">
        <v>#NULL!</v>
      </c>
      <c r="S31" s="13">
        <v>0.69</v>
      </c>
      <c r="T31" s="13">
        <v>11.38</v>
      </c>
      <c r="U31" s="13">
        <v>12.06</v>
      </c>
      <c r="V31" s="13">
        <v>11.71</v>
      </c>
      <c r="W31" s="13">
        <v>3.41</v>
      </c>
      <c r="X31" s="13">
        <v>8.2899999999999991</v>
      </c>
      <c r="Y31" s="13">
        <v>21.6</v>
      </c>
      <c r="Z31" s="13">
        <v>-14.26</v>
      </c>
      <c r="AA31" s="13">
        <v>7.34</v>
      </c>
      <c r="AB31" s="13">
        <v>1.81</v>
      </c>
      <c r="AC31" s="13">
        <v>4.8899999999999997</v>
      </c>
      <c r="AD31" s="13">
        <v>6.71</v>
      </c>
      <c r="AE31" s="13">
        <v>4.76</v>
      </c>
      <c r="AF31" s="13">
        <v>-5.18</v>
      </c>
      <c r="AG31" s="13">
        <v>9.94</v>
      </c>
      <c r="AH31" s="13">
        <v>-2.88</v>
      </c>
      <c r="AI31" s="13">
        <v>9.77</v>
      </c>
      <c r="AJ31" s="13">
        <v>4.3</v>
      </c>
      <c r="AK31" s="13">
        <v>6.9</v>
      </c>
      <c r="AL31" s="15">
        <v>121.16499999999999</v>
      </c>
      <c r="AM31" s="13">
        <v>0.466306276565019</v>
      </c>
      <c r="AN31" s="13">
        <v>14.67</v>
      </c>
      <c r="AO31" s="13">
        <v>1.36332651670074</v>
      </c>
      <c r="AP31" s="16">
        <v>1.6850000000000001</v>
      </c>
      <c r="AQ31" s="13">
        <v>7.4183976261127604</v>
      </c>
      <c r="AR31" s="16">
        <v>0.995</v>
      </c>
      <c r="AS31" s="13">
        <v>0.50251256281407097</v>
      </c>
      <c r="AT31" s="16">
        <v>1.2849999999999999</v>
      </c>
      <c r="AU31" s="13">
        <v>1.9455252918288</v>
      </c>
      <c r="AV31" s="16">
        <v>2.0099999999999998</v>
      </c>
      <c r="AW31" s="13">
        <v>12.987012987012989</v>
      </c>
      <c r="AX31" s="16">
        <v>0.32500000000000001</v>
      </c>
      <c r="AY31" s="13">
        <v>29.230769230769226</v>
      </c>
      <c r="AZ31" s="13">
        <v>27.895</v>
      </c>
      <c r="BA31" s="13">
        <v>7.1518193224592297</v>
      </c>
      <c r="BB31" s="13">
        <v>38.950000000000003</v>
      </c>
      <c r="BC31" s="13">
        <v>4.7753530166880598</v>
      </c>
      <c r="BD31" s="13">
        <v>42.57</v>
      </c>
      <c r="BE31" s="13">
        <v>1.73831336622035</v>
      </c>
      <c r="BF31" s="13">
        <v>57.24</v>
      </c>
      <c r="BG31" s="13">
        <v>0.94339622641509002</v>
      </c>
      <c r="BH31" s="16">
        <v>0.5</v>
      </c>
      <c r="BI31" s="13">
        <v>2</v>
      </c>
      <c r="BJ31" s="16">
        <v>1.27</v>
      </c>
      <c r="BK31" s="13">
        <v>1.5748031496063</v>
      </c>
      <c r="BL31" s="13">
        <v>42.76</v>
      </c>
      <c r="BM31" s="13">
        <v>1.26286248830683</v>
      </c>
      <c r="BN31" s="13">
        <v>7.47</v>
      </c>
      <c r="BO31" s="13">
        <v>3.6144578313253</v>
      </c>
      <c r="BP31" s="13">
        <v>-10.895</v>
      </c>
      <c r="BQ31" s="13">
        <v>61.17485084901331</v>
      </c>
      <c r="BR31" s="13">
        <v>10.59</v>
      </c>
      <c r="BS31" s="13">
        <v>4.05</v>
      </c>
      <c r="BT31" s="13">
        <v>8.1</v>
      </c>
      <c r="BU31" s="13">
        <v>3.57</v>
      </c>
      <c r="BV31" s="13">
        <v>6.5</v>
      </c>
      <c r="BW31" s="13">
        <v>9.48</v>
      </c>
      <c r="BX31" s="15">
        <v>238.32999999999998</v>
      </c>
      <c r="BY31" s="13">
        <v>1.96785969034532</v>
      </c>
      <c r="BZ31" s="13">
        <v>56.385000000000005</v>
      </c>
      <c r="CA31" s="13">
        <v>9.4972067039106101</v>
      </c>
      <c r="CB31" s="17">
        <v>180.97</v>
      </c>
      <c r="CC31" s="13">
        <v>1.83</v>
      </c>
      <c r="CD31" s="18">
        <v>21</v>
      </c>
      <c r="CE31" s="15">
        <v>270.77999999999997</v>
      </c>
      <c r="CF31" s="13">
        <v>3.43</v>
      </c>
    </row>
    <row r="32" spans="1:84" x14ac:dyDescent="0.2">
      <c r="A32" s="2">
        <v>10805</v>
      </c>
      <c r="B32" s="2">
        <v>25</v>
      </c>
      <c r="C32" s="2">
        <v>2</v>
      </c>
      <c r="D32" s="5">
        <v>165.1</v>
      </c>
      <c r="E32" s="4">
        <v>78.636363636363626</v>
      </c>
      <c r="F32" s="4">
        <v>28.785562130177514</v>
      </c>
      <c r="G32" s="4">
        <v>8.0830000000000002</v>
      </c>
      <c r="H32" s="2">
        <f>IF(G32&lt;7,1,2)</f>
        <v>2</v>
      </c>
      <c r="I32" s="2">
        <f>IF(G32&gt;9,1,2)</f>
        <v>2</v>
      </c>
      <c r="J32" s="23">
        <f t="shared" si="2"/>
        <v>1</v>
      </c>
      <c r="K32" s="23" t="str">
        <f t="shared" si="0"/>
        <v>TRUE</v>
      </c>
      <c r="L32" s="9" t="e">
        <f>IF(#REF!&lt;=1,1,2)</f>
        <v>#REF!</v>
      </c>
      <c r="M32" s="9" t="e">
        <f t="shared" si="1"/>
        <v>#REF!</v>
      </c>
      <c r="N32" s="13">
        <v>0.38</v>
      </c>
      <c r="O32" s="13">
        <v>0.57999999999999996</v>
      </c>
      <c r="P32" s="13">
        <v>33.270000000000003</v>
      </c>
      <c r="Q32" s="13">
        <v>0.19</v>
      </c>
      <c r="R32" s="13">
        <v>0.67</v>
      </c>
      <c r="S32" s="13">
        <v>3.22</v>
      </c>
      <c r="T32" s="13">
        <v>6.09</v>
      </c>
      <c r="U32" s="13">
        <v>9.3000000000000007</v>
      </c>
      <c r="V32" s="13">
        <v>5.51</v>
      </c>
      <c r="W32" s="13">
        <v>-0.31</v>
      </c>
      <c r="X32" s="13">
        <v>5.82</v>
      </c>
      <c r="Y32" s="13">
        <v>9.0500000000000007</v>
      </c>
      <c r="Z32" s="13">
        <v>2.75</v>
      </c>
      <c r="AA32" s="13">
        <v>11.8</v>
      </c>
      <c r="AB32" s="13">
        <v>3.04</v>
      </c>
      <c r="AC32" s="13">
        <v>2.2000000000000002</v>
      </c>
      <c r="AD32" s="13">
        <v>5.25</v>
      </c>
      <c r="AE32" s="13">
        <v>4.3099999999999996</v>
      </c>
      <c r="AF32" s="13">
        <v>-5.81</v>
      </c>
      <c r="AG32" s="13">
        <v>10.11</v>
      </c>
      <c r="AH32" s="13">
        <v>22.48</v>
      </c>
      <c r="AI32" s="13">
        <v>-13.45</v>
      </c>
      <c r="AJ32" s="13">
        <v>12.25</v>
      </c>
      <c r="AK32" s="13">
        <v>9.0299999999999994</v>
      </c>
      <c r="AL32" s="15">
        <v>117.37</v>
      </c>
      <c r="AM32" s="13">
        <v>0.50268382039703197</v>
      </c>
      <c r="AN32" s="13">
        <v>19.869999999999997</v>
      </c>
      <c r="AO32" s="13">
        <v>0.75490689481630802</v>
      </c>
      <c r="AP32" s="16">
        <v>1.73</v>
      </c>
      <c r="AQ32" s="13">
        <v>18.497109826589593</v>
      </c>
      <c r="AR32" s="16">
        <v>1.0249999999999999</v>
      </c>
      <c r="AS32" s="13">
        <v>0.48780487804878098</v>
      </c>
      <c r="AT32" s="16">
        <v>1.2250000000000001</v>
      </c>
      <c r="AU32" s="13">
        <v>2.0408163265306101</v>
      </c>
      <c r="AV32" s="16">
        <v>4.1050000000000004</v>
      </c>
      <c r="AW32" s="13">
        <v>7.1801566579634404</v>
      </c>
      <c r="AX32" s="16">
        <v>2.99</v>
      </c>
      <c r="AY32" s="13">
        <v>21.404682274247484</v>
      </c>
      <c r="AZ32" s="13">
        <v>27.25</v>
      </c>
      <c r="BA32" s="13">
        <v>9.9449541284403704</v>
      </c>
      <c r="BB32" s="13">
        <v>44.414999999999999</v>
      </c>
      <c r="BC32" s="13">
        <v>6.20285939434876</v>
      </c>
      <c r="BD32" s="13">
        <v>39.935000000000002</v>
      </c>
      <c r="BE32" s="13">
        <v>1.4648804306998899</v>
      </c>
      <c r="BF32" s="13">
        <v>59.81</v>
      </c>
      <c r="BG32" s="13">
        <v>1.22053168366494</v>
      </c>
      <c r="BH32" s="16">
        <v>0.51500000000000001</v>
      </c>
      <c r="BI32" s="13">
        <v>0.970873786407768</v>
      </c>
      <c r="BJ32" s="16">
        <v>1.25</v>
      </c>
      <c r="BK32" s="13">
        <v>1.6</v>
      </c>
      <c r="BL32" s="13">
        <v>40.19</v>
      </c>
      <c r="BM32" s="13">
        <v>1.8163722318984801</v>
      </c>
      <c r="BN32" s="13">
        <v>10.055</v>
      </c>
      <c r="BO32" s="13">
        <v>11.387369467926401</v>
      </c>
      <c r="BP32" s="13">
        <v>5.9950000000000001</v>
      </c>
      <c r="BQ32" s="13">
        <v>3.7531276063386199</v>
      </c>
      <c r="BR32" s="13">
        <v>8.81</v>
      </c>
      <c r="BS32" s="13">
        <v>7.88</v>
      </c>
      <c r="BT32" s="13">
        <v>10.83</v>
      </c>
      <c r="BU32" s="13">
        <v>4.08</v>
      </c>
      <c r="BV32" s="13">
        <v>5.14</v>
      </c>
      <c r="BW32" s="13">
        <v>10.06</v>
      </c>
      <c r="BX32" s="15">
        <v>249.01</v>
      </c>
      <c r="BY32" s="13">
        <v>1.84731536886069</v>
      </c>
      <c r="BZ32" s="13">
        <v>51.225000000000001</v>
      </c>
      <c r="CA32" s="13">
        <v>4.6364080039043403</v>
      </c>
      <c r="CB32" s="17">
        <v>201.45</v>
      </c>
      <c r="CC32" s="13">
        <v>1.85</v>
      </c>
      <c r="CD32" s="18">
        <v>20</v>
      </c>
      <c r="CE32" s="15">
        <v>260.66000000000003</v>
      </c>
      <c r="CF32" s="13">
        <v>3.1</v>
      </c>
    </row>
    <row r="33" spans="1:84" x14ac:dyDescent="0.2">
      <c r="A33" s="2">
        <v>11091</v>
      </c>
      <c r="B33" s="2">
        <v>36</v>
      </c>
      <c r="C33" s="2">
        <v>1</v>
      </c>
      <c r="D33" s="5">
        <v>193.04</v>
      </c>
      <c r="E33" s="4">
        <v>99.999999999999986</v>
      </c>
      <c r="F33" s="4">
        <v>26.776315789473685</v>
      </c>
      <c r="G33" s="4">
        <v>4.9000000000000004</v>
      </c>
      <c r="H33" s="2">
        <f>IF(G33&lt;7,1,2)</f>
        <v>1</v>
      </c>
      <c r="I33" s="2">
        <f>IF(G33&gt;9,1,2)</f>
        <v>2</v>
      </c>
      <c r="J33" s="23">
        <f t="shared" si="2"/>
        <v>2</v>
      </c>
      <c r="K33" s="23" t="str">
        <f t="shared" si="0"/>
        <v>FALSE</v>
      </c>
      <c r="L33" s="9" t="e">
        <f>IF(#REF!&lt;=1,1,2)</f>
        <v>#REF!</v>
      </c>
      <c r="M33" s="9" t="e">
        <f t="shared" si="1"/>
        <v>#REF!</v>
      </c>
      <c r="N33" s="13">
        <v>0.55000000000000004</v>
      </c>
      <c r="O33" s="13">
        <v>0.66</v>
      </c>
      <c r="P33" s="13">
        <v>31.29</v>
      </c>
      <c r="Q33" s="13">
        <v>0.14000000000000001</v>
      </c>
      <c r="R33" s="13">
        <v>0.16</v>
      </c>
      <c r="S33" s="13">
        <v>0.56999999999999995</v>
      </c>
      <c r="T33" s="13">
        <v>8.43</v>
      </c>
      <c r="U33" s="13">
        <v>8.99</v>
      </c>
      <c r="V33" s="13">
        <v>-0.12</v>
      </c>
      <c r="W33" s="13">
        <v>-4.59</v>
      </c>
      <c r="X33" s="13">
        <v>4.47</v>
      </c>
      <c r="Y33" s="13">
        <v>-13.36</v>
      </c>
      <c r="Z33" s="13">
        <v>23.02</v>
      </c>
      <c r="AA33" s="13">
        <v>9.66</v>
      </c>
      <c r="AB33" s="13">
        <v>5.98</v>
      </c>
      <c r="AC33" s="13">
        <v>4.57</v>
      </c>
      <c r="AD33" s="13">
        <v>10.55</v>
      </c>
      <c r="AE33" s="13">
        <v>7.83</v>
      </c>
      <c r="AF33" s="13">
        <v>-11.39</v>
      </c>
      <c r="AG33" s="13">
        <v>19.21</v>
      </c>
      <c r="AH33" s="13">
        <v>13.67</v>
      </c>
      <c r="AI33" s="13">
        <v>-2.52</v>
      </c>
      <c r="AJ33" s="13">
        <v>9.56</v>
      </c>
      <c r="AK33" s="13">
        <v>11.15</v>
      </c>
      <c r="AL33" s="15">
        <v>97.65</v>
      </c>
      <c r="AM33" s="13">
        <v>0.23553507424474801</v>
      </c>
      <c r="AN33" s="13">
        <v>18.240000000000002</v>
      </c>
      <c r="AO33" s="13">
        <v>0.27412280701753799</v>
      </c>
      <c r="AP33" s="16">
        <v>1.01</v>
      </c>
      <c r="AQ33" s="13">
        <v>15.84158415841584</v>
      </c>
      <c r="AR33" s="16">
        <v>1.23</v>
      </c>
      <c r="AS33" s="13">
        <v>0</v>
      </c>
      <c r="AT33" s="16">
        <v>1.0349999999999999</v>
      </c>
      <c r="AU33" s="13">
        <v>1.4492753623188399</v>
      </c>
      <c r="AV33" s="16">
        <v>2.7149999999999999</v>
      </c>
      <c r="AW33" s="13">
        <v>11.728395061728392</v>
      </c>
      <c r="AX33" s="16">
        <v>3.9649999999999999</v>
      </c>
      <c r="AY33" s="13">
        <v>40.731399747793191</v>
      </c>
      <c r="AZ33" s="13">
        <v>16.939999999999998</v>
      </c>
      <c r="BA33" s="13">
        <v>7.9693034238488796</v>
      </c>
      <c r="BB33" s="13">
        <v>38.93</v>
      </c>
      <c r="BC33" s="13">
        <v>0.20549704597995999</v>
      </c>
      <c r="BD33" s="13">
        <v>40.81</v>
      </c>
      <c r="BE33" s="13">
        <v>1.3477088948787099</v>
      </c>
      <c r="BF33" s="13">
        <v>59.05</v>
      </c>
      <c r="BG33" s="13">
        <v>0.84674005080440296</v>
      </c>
      <c r="BH33" s="16">
        <v>0.61499999999999999</v>
      </c>
      <c r="BI33" s="13">
        <v>0.81300813008130202</v>
      </c>
      <c r="BJ33" s="16">
        <v>1.27</v>
      </c>
      <c r="BK33" s="13">
        <v>1.5748031496063</v>
      </c>
      <c r="BL33" s="13">
        <v>40.950000000000003</v>
      </c>
      <c r="BM33" s="13">
        <v>1.22100122100122</v>
      </c>
      <c r="BN33" s="13">
        <v>9.17</v>
      </c>
      <c r="BO33" s="13">
        <v>2.290076335877862</v>
      </c>
      <c r="BP33" s="13">
        <v>1.5049999999999999</v>
      </c>
      <c r="BQ33" s="13">
        <v>374.41860465116281</v>
      </c>
      <c r="BR33" s="13">
        <v>3.17</v>
      </c>
      <c r="BS33" s="13">
        <v>4.43</v>
      </c>
      <c r="BT33" s="13">
        <v>8.14</v>
      </c>
      <c r="BU33" s="13">
        <v>7.34</v>
      </c>
      <c r="BV33" s="13">
        <v>5.52</v>
      </c>
      <c r="BW33" s="13">
        <v>6.55</v>
      </c>
      <c r="BX33" s="15">
        <v>221.41000000000003</v>
      </c>
      <c r="BY33" s="13">
        <v>1.1788085452328301</v>
      </c>
      <c r="BZ33" s="13">
        <v>45.745000000000005</v>
      </c>
      <c r="CA33" s="13">
        <v>25.281451524756804</v>
      </c>
      <c r="CB33" s="17">
        <v>182.48</v>
      </c>
      <c r="CC33" s="13">
        <v>2.46</v>
      </c>
      <c r="CD33" s="18">
        <v>16</v>
      </c>
      <c r="CE33" s="15">
        <v>169.53</v>
      </c>
      <c r="CF33" s="13">
        <v>3.81</v>
      </c>
    </row>
    <row r="34" spans="1:84" x14ac:dyDescent="0.2">
      <c r="A34" s="2">
        <v>11606</v>
      </c>
      <c r="B34" s="2">
        <v>29</v>
      </c>
      <c r="C34" s="2">
        <v>2</v>
      </c>
      <c r="D34" s="5">
        <v>160.02000000000001</v>
      </c>
      <c r="E34" s="4">
        <v>64.545454545454547</v>
      </c>
      <c r="F34" s="4">
        <v>25.151423532375912</v>
      </c>
      <c r="G34" s="4">
        <v>6.84</v>
      </c>
      <c r="H34" s="2">
        <f>IF(G34&lt;7,1,2)</f>
        <v>1</v>
      </c>
      <c r="I34" s="2">
        <f>IF(G34&gt;9,1,2)</f>
        <v>2</v>
      </c>
      <c r="J34" s="23">
        <f t="shared" si="2"/>
        <v>2</v>
      </c>
      <c r="K34" s="23" t="str">
        <f t="shared" si="0"/>
        <v>FALSE</v>
      </c>
      <c r="L34" s="9" t="e">
        <f>IF(#REF!&lt;=1,1,2)</f>
        <v>#REF!</v>
      </c>
      <c r="M34" s="9" t="e">
        <f t="shared" si="1"/>
        <v>#REF!</v>
      </c>
      <c r="N34" s="14" t="e">
        <v>#NULL!</v>
      </c>
      <c r="O34" s="14" t="e">
        <v>#NULL!</v>
      </c>
      <c r="P34" s="14" t="e">
        <v>#NULL!</v>
      </c>
      <c r="Q34" s="14" t="e">
        <v>#NULL!</v>
      </c>
      <c r="R34" s="14" t="e">
        <v>#NULL!</v>
      </c>
      <c r="S34" s="13">
        <v>5.1100000000000003</v>
      </c>
      <c r="T34" s="13">
        <v>8.52</v>
      </c>
      <c r="U34" s="13">
        <v>13.63</v>
      </c>
      <c r="V34" s="13">
        <v>2.08</v>
      </c>
      <c r="W34" s="13">
        <v>-5.67</v>
      </c>
      <c r="X34" s="13">
        <v>7.75</v>
      </c>
      <c r="Y34" s="13">
        <v>10.6</v>
      </c>
      <c r="Z34" s="13">
        <v>1.62</v>
      </c>
      <c r="AA34" s="13">
        <v>12.22</v>
      </c>
      <c r="AB34" s="13">
        <v>5.61</v>
      </c>
      <c r="AC34" s="13">
        <v>2.74</v>
      </c>
      <c r="AD34" s="13">
        <v>8.35</v>
      </c>
      <c r="AE34" s="13">
        <v>14.92</v>
      </c>
      <c r="AF34" s="13">
        <v>2.97</v>
      </c>
      <c r="AG34" s="13">
        <v>11.95</v>
      </c>
      <c r="AH34" s="13">
        <v>16.329999999999998</v>
      </c>
      <c r="AI34" s="13">
        <v>-6.31</v>
      </c>
      <c r="AJ34" s="13">
        <v>7.88</v>
      </c>
      <c r="AK34" s="13">
        <v>10.01</v>
      </c>
      <c r="AL34" s="15">
        <v>116.34</v>
      </c>
      <c r="AM34" s="13">
        <v>0.41258380608560802</v>
      </c>
      <c r="AN34" s="13">
        <v>20.234999999999999</v>
      </c>
      <c r="AO34" s="13">
        <v>0.123548307388191</v>
      </c>
      <c r="AP34" s="16">
        <v>0.44</v>
      </c>
      <c r="AQ34" s="13">
        <v>25</v>
      </c>
      <c r="AR34" s="16">
        <v>1.0349999999999999</v>
      </c>
      <c r="AS34" s="13">
        <v>0.48309178743961401</v>
      </c>
      <c r="AT34" s="16">
        <v>1.07</v>
      </c>
      <c r="AU34" s="13">
        <v>0.934579439252337</v>
      </c>
      <c r="AV34" s="16">
        <v>3.165</v>
      </c>
      <c r="AW34" s="13">
        <v>5.5</v>
      </c>
      <c r="AX34" s="16">
        <v>1.5049999999999999</v>
      </c>
      <c r="AY34" s="13">
        <v>0.33222591362126302</v>
      </c>
      <c r="AZ34" s="13">
        <v>24.22</v>
      </c>
      <c r="BA34" s="13">
        <v>6.8125516102394696</v>
      </c>
      <c r="BB34" s="13">
        <v>39.370000000000005</v>
      </c>
      <c r="BC34" s="13">
        <v>0.60960121920243404</v>
      </c>
      <c r="BD34" s="13">
        <v>39.730000000000004</v>
      </c>
      <c r="BE34" s="13">
        <v>0.20135917442738899</v>
      </c>
      <c r="BF34" s="13">
        <v>59.965000000000003</v>
      </c>
      <c r="BG34" s="13">
        <v>0.17510214291670201</v>
      </c>
      <c r="BH34" s="16">
        <v>0.52</v>
      </c>
      <c r="BI34" s="13">
        <v>0</v>
      </c>
      <c r="BJ34" s="16">
        <v>1.1000000000000001</v>
      </c>
      <c r="BK34" s="13">
        <v>0.90909090909090995</v>
      </c>
      <c r="BL34" s="13">
        <v>40.034999999999997</v>
      </c>
      <c r="BM34" s="13">
        <v>0.26227051330086298</v>
      </c>
      <c r="BN34" s="13">
        <v>10.17</v>
      </c>
      <c r="BO34" s="13">
        <v>0.98328416912487004</v>
      </c>
      <c r="BP34" s="13">
        <v>8.08</v>
      </c>
      <c r="BQ34" s="13">
        <v>3.83663366336634</v>
      </c>
      <c r="BR34" s="13">
        <v>7.84</v>
      </c>
      <c r="BS34" s="13">
        <v>6.8</v>
      </c>
      <c r="BT34" s="13">
        <v>5.78</v>
      </c>
      <c r="BU34" s="13">
        <v>7.92</v>
      </c>
      <c r="BV34" s="13">
        <v>4.29</v>
      </c>
      <c r="BW34" s="13">
        <v>10.24</v>
      </c>
      <c r="BX34" s="15">
        <v>293.04999999999995</v>
      </c>
      <c r="BY34" s="13">
        <v>11.892168571916056</v>
      </c>
      <c r="BZ34" s="13">
        <v>79.08</v>
      </c>
      <c r="CA34" s="13">
        <v>5.33636823469904</v>
      </c>
      <c r="CB34" s="17">
        <v>183.83</v>
      </c>
      <c r="CC34" s="13">
        <v>2.1800000000000002</v>
      </c>
      <c r="CD34" s="18">
        <v>18</v>
      </c>
      <c r="CE34" s="15">
        <v>204.81</v>
      </c>
      <c r="CF34" s="13">
        <v>3.67</v>
      </c>
    </row>
    <row r="35" spans="1:84" x14ac:dyDescent="0.2">
      <c r="A35" s="2">
        <v>11921</v>
      </c>
      <c r="B35" s="2">
        <v>21</v>
      </c>
      <c r="C35" s="2">
        <v>1</v>
      </c>
      <c r="D35" s="5">
        <v>162.56</v>
      </c>
      <c r="E35" s="4">
        <v>62.272727272727266</v>
      </c>
      <c r="F35" s="4">
        <v>23.513427734375</v>
      </c>
      <c r="G35" s="4">
        <v>8.0329999999999995</v>
      </c>
      <c r="H35" s="2">
        <f>IF(G35&lt;7,1,2)</f>
        <v>2</v>
      </c>
      <c r="I35" s="2">
        <f>IF(G35&gt;9,1,2)</f>
        <v>2</v>
      </c>
      <c r="J35" s="23">
        <f t="shared" si="2"/>
        <v>1</v>
      </c>
      <c r="K35" s="23" t="str">
        <f t="shared" si="0"/>
        <v>TRUE</v>
      </c>
      <c r="L35" s="9" t="e">
        <f>IF(#REF!&lt;=1,1,2)</f>
        <v>#REF!</v>
      </c>
      <c r="M35" s="9" t="e">
        <f t="shared" si="1"/>
        <v>#REF!</v>
      </c>
      <c r="N35" s="13">
        <v>0.62</v>
      </c>
      <c r="O35" s="13">
        <v>0.55000000000000004</v>
      </c>
      <c r="P35" s="13">
        <v>27.56</v>
      </c>
      <c r="Q35" s="13">
        <v>0.23</v>
      </c>
      <c r="R35" s="13">
        <v>0.3</v>
      </c>
      <c r="S35" s="13">
        <v>5.19</v>
      </c>
      <c r="T35" s="13">
        <v>5.91</v>
      </c>
      <c r="U35" s="13">
        <v>11.1</v>
      </c>
      <c r="V35" s="13">
        <v>8.69</v>
      </c>
      <c r="W35" s="13">
        <v>3.35</v>
      </c>
      <c r="X35" s="13">
        <v>5.35</v>
      </c>
      <c r="Y35" s="13">
        <v>5.34</v>
      </c>
      <c r="Z35" s="13">
        <v>7.44</v>
      </c>
      <c r="AA35" s="13">
        <v>12.79</v>
      </c>
      <c r="AB35" s="13">
        <v>3.65</v>
      </c>
      <c r="AC35" s="13">
        <v>1.25</v>
      </c>
      <c r="AD35" s="13">
        <v>4.9000000000000004</v>
      </c>
      <c r="AE35" s="13">
        <v>-0.97</v>
      </c>
      <c r="AF35" s="13">
        <v>-5.97</v>
      </c>
      <c r="AG35" s="13">
        <v>5.01</v>
      </c>
      <c r="AH35" s="13">
        <v>13.75</v>
      </c>
      <c r="AI35" s="13">
        <v>-6.15</v>
      </c>
      <c r="AJ35" s="13">
        <v>8.31</v>
      </c>
      <c r="AK35" s="13">
        <v>7.6</v>
      </c>
      <c r="AL35" s="15">
        <v>103.155</v>
      </c>
      <c r="AM35" s="13">
        <v>0.1211768697591</v>
      </c>
      <c r="AN35" s="13">
        <v>24.009999999999998</v>
      </c>
      <c r="AO35" s="13">
        <v>0.45814244064973397</v>
      </c>
      <c r="AP35" s="16">
        <v>0.55500000000000005</v>
      </c>
      <c r="AQ35" s="13">
        <v>9.9099099099099099</v>
      </c>
      <c r="AR35" s="16">
        <v>1.165</v>
      </c>
      <c r="AS35" s="13">
        <v>0.42918454935622402</v>
      </c>
      <c r="AT35" s="16">
        <v>0.95499999999999996</v>
      </c>
      <c r="AU35" s="13">
        <v>0.52356020942408399</v>
      </c>
      <c r="AV35" s="16">
        <v>1.8049999999999999</v>
      </c>
      <c r="AW35" s="13">
        <v>11.519607843137255</v>
      </c>
      <c r="AX35" s="16">
        <v>2.42</v>
      </c>
      <c r="AY35" s="13">
        <v>2.06611570247934</v>
      </c>
      <c r="AZ35" s="13">
        <v>18.96</v>
      </c>
      <c r="BA35" s="13">
        <v>7.9641350210970403</v>
      </c>
      <c r="BB35" s="13">
        <v>34.11</v>
      </c>
      <c r="BC35" s="13">
        <v>6.8894752272061002</v>
      </c>
      <c r="BD35" s="13">
        <v>38.004999999999995</v>
      </c>
      <c r="BE35" s="13">
        <v>3.0916984607288498</v>
      </c>
      <c r="BF35" s="13">
        <v>62.019999999999996</v>
      </c>
      <c r="BG35" s="13">
        <v>2.0799742018703702</v>
      </c>
      <c r="BH35" s="16">
        <v>0.57999999999999996</v>
      </c>
      <c r="BI35" s="13">
        <v>1.72413793103448</v>
      </c>
      <c r="BJ35" s="16">
        <v>1.105</v>
      </c>
      <c r="BK35" s="13">
        <v>0.45248868778280599</v>
      </c>
      <c r="BL35" s="13">
        <v>37.980000000000004</v>
      </c>
      <c r="BM35" s="13">
        <v>3.3965244865718902</v>
      </c>
      <c r="BN35" s="13">
        <v>12.07</v>
      </c>
      <c r="BO35" s="13">
        <v>2.4855012427506198</v>
      </c>
      <c r="BP35" s="13">
        <v>8.7249999999999996</v>
      </c>
      <c r="BQ35" s="13">
        <v>83.03724928366762</v>
      </c>
      <c r="BR35" s="13">
        <v>4.75</v>
      </c>
      <c r="BS35" s="13">
        <v>4.41</v>
      </c>
      <c r="BT35" s="13">
        <v>4.74</v>
      </c>
      <c r="BU35" s="13">
        <v>7.43</v>
      </c>
      <c r="BV35" s="13">
        <v>3.29</v>
      </c>
      <c r="BW35" s="13">
        <v>9.44</v>
      </c>
      <c r="BX35" s="15">
        <v>134.035</v>
      </c>
      <c r="BY35" s="13">
        <v>13.306225985749991</v>
      </c>
      <c r="BZ35" s="13">
        <v>27.39</v>
      </c>
      <c r="CA35" s="13">
        <v>16.10076670317634</v>
      </c>
      <c r="CB35" s="17">
        <v>183.98</v>
      </c>
      <c r="CC35" s="13">
        <v>2.33</v>
      </c>
      <c r="CD35" s="18">
        <v>16</v>
      </c>
      <c r="CE35" s="15">
        <v>156.37</v>
      </c>
      <c r="CF35" s="13">
        <v>3.69</v>
      </c>
    </row>
    <row r="36" spans="1:84" x14ac:dyDescent="0.2">
      <c r="A36" s="2">
        <v>15328</v>
      </c>
      <c r="B36" s="2">
        <v>26</v>
      </c>
      <c r="C36" s="2">
        <v>2</v>
      </c>
      <c r="D36" s="5">
        <v>167.64000000000001</v>
      </c>
      <c r="E36" s="4">
        <v>65.272727272727266</v>
      </c>
      <c r="F36" s="4">
        <v>23.175114784205693</v>
      </c>
      <c r="G36" s="4">
        <v>9.5</v>
      </c>
      <c r="H36" s="2">
        <f>IF(G36&lt;7,1,2)</f>
        <v>2</v>
      </c>
      <c r="I36" s="2">
        <f>IF(G36&gt;9,1,2)</f>
        <v>1</v>
      </c>
      <c r="J36" s="23">
        <f t="shared" si="2"/>
        <v>2</v>
      </c>
      <c r="K36" s="23" t="str">
        <f t="shared" si="0"/>
        <v>FALSE</v>
      </c>
      <c r="L36" s="9" t="e">
        <f>IF(#REF!&lt;=1,1,2)</f>
        <v>#REF!</v>
      </c>
      <c r="M36" s="9" t="e">
        <f t="shared" si="1"/>
        <v>#REF!</v>
      </c>
      <c r="N36" s="13">
        <v>0.44</v>
      </c>
      <c r="O36" s="13">
        <v>0.56000000000000005</v>
      </c>
      <c r="P36" s="13">
        <v>43.26</v>
      </c>
      <c r="Q36" s="13">
        <v>0.11</v>
      </c>
      <c r="R36" s="13">
        <v>0.37</v>
      </c>
      <c r="S36" s="13">
        <v>5.45</v>
      </c>
      <c r="T36" s="13">
        <v>4.95</v>
      </c>
      <c r="U36" s="13">
        <v>10.4</v>
      </c>
      <c r="V36" s="13">
        <v>8.0299999999999994</v>
      </c>
      <c r="W36" s="13">
        <v>1.86</v>
      </c>
      <c r="X36" s="13">
        <v>6.17</v>
      </c>
      <c r="Y36" s="13">
        <v>12.92</v>
      </c>
      <c r="Z36" s="13">
        <v>0.34</v>
      </c>
      <c r="AA36" s="13">
        <v>13.25</v>
      </c>
      <c r="AB36" s="13">
        <v>1.91</v>
      </c>
      <c r="AC36" s="13">
        <v>5.13</v>
      </c>
      <c r="AD36" s="13">
        <v>7.04</v>
      </c>
      <c r="AE36" s="13">
        <v>8.1</v>
      </c>
      <c r="AF36" s="13">
        <v>-2.93</v>
      </c>
      <c r="AG36" s="13">
        <v>11.04</v>
      </c>
      <c r="AH36" s="13">
        <v>20.170000000000002</v>
      </c>
      <c r="AI36" s="13">
        <v>-10.130000000000001</v>
      </c>
      <c r="AJ36" s="13">
        <v>10.07</v>
      </c>
      <c r="AK36" s="13">
        <v>10.039999999999999</v>
      </c>
      <c r="AL36" s="15">
        <v>109.42</v>
      </c>
      <c r="AM36" s="13">
        <v>7.3112776457685005E-2</v>
      </c>
      <c r="AN36" s="13">
        <v>18.134999999999998</v>
      </c>
      <c r="AO36" s="13">
        <v>0.24813895781637699</v>
      </c>
      <c r="AP36" s="16">
        <v>1.27</v>
      </c>
      <c r="AQ36" s="13">
        <v>9.4488188976377891</v>
      </c>
      <c r="AR36" s="16">
        <v>1.1000000000000001</v>
      </c>
      <c r="AS36" s="13">
        <v>0</v>
      </c>
      <c r="AT36" s="16">
        <v>1.155</v>
      </c>
      <c r="AU36" s="13">
        <v>0.43290043290043301</v>
      </c>
      <c r="AV36" s="16">
        <v>3.69</v>
      </c>
      <c r="AW36" s="13">
        <v>9.7799511002444994</v>
      </c>
      <c r="AX36" s="16">
        <v>4.1849999999999996</v>
      </c>
      <c r="AY36" s="13">
        <v>8.4826762246117102</v>
      </c>
      <c r="AZ36" s="13">
        <v>29.130000000000003</v>
      </c>
      <c r="BA36" s="13">
        <v>2.540336422931686</v>
      </c>
      <c r="BB36" s="13">
        <v>33.724999999999994</v>
      </c>
      <c r="BC36" s="13">
        <v>2.9799851742031098</v>
      </c>
      <c r="BD36" s="13">
        <v>40.879999999999995</v>
      </c>
      <c r="BE36" s="13">
        <v>0.733855185909982</v>
      </c>
      <c r="BF36" s="13">
        <v>59.019999999999996</v>
      </c>
      <c r="BG36" s="13">
        <v>0.44052863436123602</v>
      </c>
      <c r="BH36" s="16">
        <v>0.55000000000000004</v>
      </c>
      <c r="BI36" s="13">
        <v>1.8181818181818199</v>
      </c>
      <c r="BJ36" s="16">
        <v>1.27</v>
      </c>
      <c r="BK36" s="13">
        <v>0</v>
      </c>
      <c r="BL36" s="13">
        <v>40.980000000000004</v>
      </c>
      <c r="BM36" s="13">
        <v>0.63445583211322998</v>
      </c>
      <c r="BN36" s="13">
        <v>9.0549999999999997</v>
      </c>
      <c r="BO36" s="13">
        <v>3.92048591938156</v>
      </c>
      <c r="BP36" s="13">
        <v>11.62</v>
      </c>
      <c r="BQ36" s="13">
        <v>102.40963855421687</v>
      </c>
      <c r="BR36" s="13">
        <v>5.61</v>
      </c>
      <c r="BS36" s="13">
        <v>6.04</v>
      </c>
      <c r="BT36" s="13">
        <v>10.27</v>
      </c>
      <c r="BU36" s="13">
        <v>5.71</v>
      </c>
      <c r="BV36" s="13">
        <v>5.21</v>
      </c>
      <c r="BW36" s="13">
        <v>9.9600000000000009</v>
      </c>
      <c r="BX36" s="15">
        <v>226.21499999999997</v>
      </c>
      <c r="BY36" s="13">
        <v>12.923546183940058</v>
      </c>
      <c r="BZ36" s="13">
        <v>46.984999999999999</v>
      </c>
      <c r="CA36" s="13">
        <v>2.4156645738001399</v>
      </c>
      <c r="CB36" s="17">
        <v>189.88</v>
      </c>
      <c r="CC36" s="13">
        <v>2.23</v>
      </c>
      <c r="CD36" s="18">
        <v>18</v>
      </c>
      <c r="CE36" s="15">
        <v>209.54</v>
      </c>
      <c r="CF36" s="13">
        <v>3.17</v>
      </c>
    </row>
    <row r="37" spans="1:84" x14ac:dyDescent="0.2">
      <c r="A37" s="2">
        <v>15387</v>
      </c>
      <c r="B37" s="2">
        <v>29</v>
      </c>
      <c r="C37" s="2">
        <v>2</v>
      </c>
      <c r="D37" s="5">
        <v>167.64000000000001</v>
      </c>
      <c r="E37" s="4">
        <v>68.636363636363626</v>
      </c>
      <c r="F37" s="4">
        <v>24.36937557392103</v>
      </c>
      <c r="G37" s="4">
        <v>9.08</v>
      </c>
      <c r="H37" s="2">
        <f>IF(G37&lt;7,1,2)</f>
        <v>2</v>
      </c>
      <c r="I37" s="2">
        <f>IF(G37&gt;9,1,2)</f>
        <v>1</v>
      </c>
      <c r="J37" s="23">
        <f t="shared" si="2"/>
        <v>2</v>
      </c>
      <c r="K37" s="23" t="str">
        <f t="shared" si="0"/>
        <v>FALSE</v>
      </c>
      <c r="L37" s="9" t="e">
        <f>IF(#REF!&lt;=1,1,2)</f>
        <v>#REF!</v>
      </c>
      <c r="M37" s="9" t="e">
        <f t="shared" si="1"/>
        <v>#REF!</v>
      </c>
      <c r="N37" s="13">
        <v>0.52</v>
      </c>
      <c r="O37" s="13">
        <v>0.54</v>
      </c>
      <c r="P37" s="13">
        <v>42.11</v>
      </c>
      <c r="Q37" s="13">
        <v>0.31</v>
      </c>
      <c r="R37" s="13">
        <v>0.43</v>
      </c>
      <c r="S37" s="13">
        <v>4.68</v>
      </c>
      <c r="T37" s="13">
        <v>2.1800000000000002</v>
      </c>
      <c r="U37" s="13">
        <v>6.86</v>
      </c>
      <c r="V37" s="13">
        <v>-3.77</v>
      </c>
      <c r="W37" s="13">
        <v>-9.83</v>
      </c>
      <c r="X37" s="13">
        <v>6.06</v>
      </c>
      <c r="Y37" s="13">
        <v>29.59</v>
      </c>
      <c r="Z37" s="13">
        <v>-19.899999999999999</v>
      </c>
      <c r="AA37" s="13">
        <v>9.69</v>
      </c>
      <c r="AB37" s="13">
        <v>0.76</v>
      </c>
      <c r="AC37" s="13">
        <v>6.23</v>
      </c>
      <c r="AD37" s="13">
        <v>6.99</v>
      </c>
      <c r="AE37" s="13">
        <v>3.24</v>
      </c>
      <c r="AF37" s="13">
        <v>-4.5599999999999996</v>
      </c>
      <c r="AG37" s="13">
        <v>7.8</v>
      </c>
      <c r="AH37" s="13">
        <v>-86.84</v>
      </c>
      <c r="AI37" s="13">
        <v>91.76</v>
      </c>
      <c r="AJ37" s="13">
        <v>34.26</v>
      </c>
      <c r="AK37" s="13">
        <v>4.93</v>
      </c>
      <c r="AL37" s="15">
        <v>105.47</v>
      </c>
      <c r="AM37" s="13">
        <v>0.72058405233716205</v>
      </c>
      <c r="AN37" s="13">
        <v>16.965</v>
      </c>
      <c r="AO37" s="13">
        <v>2.328323017978188</v>
      </c>
      <c r="AP37" s="16">
        <v>0.55500000000000005</v>
      </c>
      <c r="AQ37" s="13">
        <v>6.3063063063062996</v>
      </c>
      <c r="AR37" s="16">
        <v>1.1399999999999999</v>
      </c>
      <c r="AS37" s="13">
        <v>0.87719298245614097</v>
      </c>
      <c r="AT37" s="16">
        <v>1.0149999999999999</v>
      </c>
      <c r="AU37" s="13">
        <v>2.4630541871921201</v>
      </c>
      <c r="AV37" s="16">
        <v>3.7949999999999999</v>
      </c>
      <c r="AW37" s="13">
        <v>5.7103064066852403</v>
      </c>
      <c r="AX37" s="16">
        <v>0.81</v>
      </c>
      <c r="AY37" s="13">
        <v>11.111111111111112</v>
      </c>
      <c r="AZ37" s="13">
        <v>25.71</v>
      </c>
      <c r="BA37" s="13">
        <v>2.2559315441462502</v>
      </c>
      <c r="BB37" s="13">
        <v>33.575000000000003</v>
      </c>
      <c r="BC37" s="13">
        <v>0.93819806403574502</v>
      </c>
      <c r="BD37" s="13">
        <v>41.414999999999999</v>
      </c>
      <c r="BE37" s="13">
        <v>0.59157310153325504</v>
      </c>
      <c r="BF37" s="13">
        <v>58.38</v>
      </c>
      <c r="BG37" s="13">
        <v>1.0962658444672799</v>
      </c>
      <c r="BH37" s="16">
        <v>0.57499999999999996</v>
      </c>
      <c r="BI37" s="13">
        <v>0.86956521739130499</v>
      </c>
      <c r="BJ37" s="16">
        <v>1.1499999999999999</v>
      </c>
      <c r="BK37" s="13">
        <v>1.73913043478261</v>
      </c>
      <c r="BL37" s="13">
        <v>41.62</v>
      </c>
      <c r="BM37" s="13">
        <v>1.5377222489187901</v>
      </c>
      <c r="BN37" s="13">
        <v>8.74</v>
      </c>
      <c r="BO37" s="13">
        <v>1.7162471395881</v>
      </c>
      <c r="BP37" s="13">
        <v>5.5250000000000004</v>
      </c>
      <c r="BQ37" s="13">
        <v>24.886877828054295</v>
      </c>
      <c r="BR37" s="13">
        <v>7.04</v>
      </c>
      <c r="BS37" s="13">
        <v>5.0999999999999996</v>
      </c>
      <c r="BT37" s="13">
        <v>8.36</v>
      </c>
      <c r="BU37" s="13">
        <v>2.37</v>
      </c>
      <c r="BV37" s="13">
        <v>4.1500000000000004</v>
      </c>
      <c r="BW37" s="13">
        <v>6.96</v>
      </c>
      <c r="BX37" s="15">
        <v>168.94499999999999</v>
      </c>
      <c r="BY37" s="13">
        <v>5.3656515434017003</v>
      </c>
      <c r="BZ37" s="13">
        <v>40.695</v>
      </c>
      <c r="CA37" s="13">
        <v>2.6661752057992398</v>
      </c>
      <c r="CB37" s="17">
        <v>186.55</v>
      </c>
      <c r="CC37" s="13">
        <v>2.2200000000000002</v>
      </c>
      <c r="CD37" s="18">
        <v>16</v>
      </c>
      <c r="CE37" s="15">
        <v>185.74</v>
      </c>
      <c r="CF37" s="13">
        <v>3.25</v>
      </c>
    </row>
    <row r="38" spans="1:84" x14ac:dyDescent="0.2">
      <c r="A38" s="2">
        <v>15559</v>
      </c>
      <c r="B38" s="2">
        <v>21</v>
      </c>
      <c r="C38" s="2">
        <v>2</v>
      </c>
      <c r="D38" s="5">
        <v>167.64000000000001</v>
      </c>
      <c r="E38" s="4">
        <v>68.181818181818173</v>
      </c>
      <c r="F38" s="4">
        <v>24.207988980716255</v>
      </c>
      <c r="G38" s="4">
        <v>8</v>
      </c>
      <c r="H38" s="2">
        <f>IF(G38&lt;7,1,2)</f>
        <v>2</v>
      </c>
      <c r="I38" s="2">
        <f>IF(G38&gt;9,1,2)</f>
        <v>2</v>
      </c>
      <c r="J38" s="23">
        <f t="shared" si="2"/>
        <v>1</v>
      </c>
      <c r="K38" s="23" t="str">
        <f t="shared" si="0"/>
        <v>TRUE</v>
      </c>
      <c r="L38" s="9" t="e">
        <f>IF(#REF!&lt;=1,1,2)</f>
        <v>#REF!</v>
      </c>
      <c r="M38" s="9" t="e">
        <f t="shared" si="1"/>
        <v>#REF!</v>
      </c>
      <c r="N38" s="13">
        <v>0.25</v>
      </c>
      <c r="O38" s="13">
        <v>0.48</v>
      </c>
      <c r="P38" s="13">
        <v>36.5</v>
      </c>
      <c r="Q38" s="13">
        <v>0.85</v>
      </c>
      <c r="R38" s="13">
        <v>0.33</v>
      </c>
      <c r="S38" s="13">
        <v>1.19</v>
      </c>
      <c r="T38" s="13">
        <v>13.68</v>
      </c>
      <c r="U38" s="13">
        <v>14.87</v>
      </c>
      <c r="V38" s="13">
        <v>-1.53</v>
      </c>
      <c r="W38" s="13">
        <v>-8.7899999999999991</v>
      </c>
      <c r="X38" s="13">
        <v>7.27</v>
      </c>
      <c r="Y38" s="13">
        <v>-2.76</v>
      </c>
      <c r="Z38" s="13">
        <v>14.61</v>
      </c>
      <c r="AA38" s="13">
        <v>11.86</v>
      </c>
      <c r="AB38" s="13">
        <v>3.76</v>
      </c>
      <c r="AC38" s="13">
        <v>0.1</v>
      </c>
      <c r="AD38" s="13">
        <v>3.86</v>
      </c>
      <c r="AE38" s="13">
        <v>5.13</v>
      </c>
      <c r="AF38" s="13">
        <v>-3.38</v>
      </c>
      <c r="AG38" s="13">
        <v>8.51</v>
      </c>
      <c r="AH38" s="13">
        <v>1.03</v>
      </c>
      <c r="AI38" s="13">
        <v>4.6900000000000004</v>
      </c>
      <c r="AJ38" s="13">
        <v>4.8099999999999996</v>
      </c>
      <c r="AK38" s="13">
        <v>5.72</v>
      </c>
      <c r="AL38" s="15">
        <v>101.35</v>
      </c>
      <c r="AM38" s="13">
        <v>0.24666995559940799</v>
      </c>
      <c r="AN38" s="13">
        <v>22.725000000000001</v>
      </c>
      <c r="AO38" s="13">
        <v>0.99009900990098898</v>
      </c>
      <c r="AP38" s="16">
        <v>0.58499999999999996</v>
      </c>
      <c r="AQ38" s="13">
        <v>45.299145299145302</v>
      </c>
      <c r="AR38" s="16">
        <v>1.1850000000000001</v>
      </c>
      <c r="AS38" s="13">
        <v>0.42194092827004298</v>
      </c>
      <c r="AT38" s="16">
        <v>1.01</v>
      </c>
      <c r="AU38" s="13">
        <v>1.980198019801982</v>
      </c>
      <c r="AV38" s="16">
        <v>2.9350000000000001</v>
      </c>
      <c r="AW38" s="13">
        <v>4.8214285714285703</v>
      </c>
      <c r="AX38" s="16">
        <v>2.5449999999999999</v>
      </c>
      <c r="AY38" s="13">
        <v>6.4833005893909599</v>
      </c>
      <c r="AZ38" s="13">
        <v>28.18</v>
      </c>
      <c r="BA38" s="13">
        <v>5.2519517388218597</v>
      </c>
      <c r="BB38" s="13">
        <v>36.844999999999999</v>
      </c>
      <c r="BC38" s="13">
        <v>5.55027819242774</v>
      </c>
      <c r="BD38" s="13">
        <v>38.659999999999997</v>
      </c>
      <c r="BE38" s="13">
        <v>0.672529746508023</v>
      </c>
      <c r="BF38" s="13">
        <v>61.38</v>
      </c>
      <c r="BG38" s="13">
        <v>6.5167807103289996E-2</v>
      </c>
      <c r="BH38" s="16">
        <v>0.59</v>
      </c>
      <c r="BI38" s="13">
        <v>0</v>
      </c>
      <c r="BJ38" s="16">
        <v>1.1950000000000001</v>
      </c>
      <c r="BK38" s="13">
        <v>1.2552301255230101</v>
      </c>
      <c r="BL38" s="13">
        <v>38.619999999999997</v>
      </c>
      <c r="BM38" s="13">
        <v>0.103573278094249</v>
      </c>
      <c r="BN38" s="13">
        <v>11.5</v>
      </c>
      <c r="BO38" s="13">
        <v>1.8260869565217499</v>
      </c>
      <c r="BP38" s="13">
        <v>6.2249999999999996</v>
      </c>
      <c r="BQ38" s="13">
        <v>43.935742971887557</v>
      </c>
      <c r="BR38" s="13">
        <v>11.34</v>
      </c>
      <c r="BS38" s="13">
        <v>8.4499999999999993</v>
      </c>
      <c r="BT38" s="13">
        <v>11.14</v>
      </c>
      <c r="BU38" s="13">
        <v>4.93</v>
      </c>
      <c r="BV38" s="13">
        <v>6.17</v>
      </c>
      <c r="BW38" s="13">
        <v>12.32</v>
      </c>
      <c r="BX38" s="15">
        <v>197.715</v>
      </c>
      <c r="BY38" s="13">
        <v>27.845636395822272</v>
      </c>
      <c r="BZ38" s="13">
        <v>36.805</v>
      </c>
      <c r="CA38" s="13">
        <v>21.124847167504413</v>
      </c>
      <c r="CB38" s="17">
        <v>188.86</v>
      </c>
      <c r="CC38" s="13">
        <v>2.2400000000000002</v>
      </c>
      <c r="CD38" s="18">
        <v>17</v>
      </c>
      <c r="CE38" s="15">
        <v>178.7</v>
      </c>
      <c r="CF38" s="13">
        <v>3.53</v>
      </c>
    </row>
    <row r="39" spans="1:84" x14ac:dyDescent="0.2">
      <c r="A39" s="2">
        <v>15608</v>
      </c>
      <c r="B39" s="2">
        <v>22</v>
      </c>
      <c r="C39" s="2">
        <v>2</v>
      </c>
      <c r="D39" s="5">
        <v>165.1</v>
      </c>
      <c r="E39" s="4">
        <v>61.36363636363636</v>
      </c>
      <c r="F39" s="4">
        <v>22.462721893491125</v>
      </c>
      <c r="G39" s="4">
        <v>6.65</v>
      </c>
      <c r="H39" s="2">
        <f>IF(G39&lt;7,1,2)</f>
        <v>1</v>
      </c>
      <c r="I39" s="2">
        <f>IF(G39&gt;9,1,2)</f>
        <v>2</v>
      </c>
      <c r="J39" s="23">
        <f t="shared" si="2"/>
        <v>2</v>
      </c>
      <c r="K39" s="23" t="str">
        <f t="shared" si="0"/>
        <v>FALSE</v>
      </c>
      <c r="L39" s="9" t="e">
        <f>IF(#REF!&lt;=1,1,2)</f>
        <v>#REF!</v>
      </c>
      <c r="M39" s="9" t="e">
        <f t="shared" si="1"/>
        <v>#REF!</v>
      </c>
      <c r="N39" s="13">
        <v>0.47</v>
      </c>
      <c r="O39" s="13">
        <v>0.62</v>
      </c>
      <c r="P39" s="13">
        <v>51</v>
      </c>
      <c r="Q39" s="13">
        <v>0.33</v>
      </c>
      <c r="R39" s="13">
        <v>0.34</v>
      </c>
      <c r="S39" s="13">
        <v>5.9</v>
      </c>
      <c r="T39" s="13">
        <v>9.52</v>
      </c>
      <c r="U39" s="13">
        <v>15.42</v>
      </c>
      <c r="V39" s="13">
        <v>14.45</v>
      </c>
      <c r="W39" s="13">
        <v>7.36</v>
      </c>
      <c r="X39" s="13">
        <v>7.09</v>
      </c>
      <c r="Y39" s="13">
        <v>11.94</v>
      </c>
      <c r="Z39" s="13">
        <v>5.31</v>
      </c>
      <c r="AA39" s="13">
        <v>17.25</v>
      </c>
      <c r="AB39" s="13">
        <v>4.5199999999999996</v>
      </c>
      <c r="AC39" s="13">
        <v>3.43</v>
      </c>
      <c r="AD39" s="13">
        <v>7.94</v>
      </c>
      <c r="AE39" s="13">
        <v>-0.63</v>
      </c>
      <c r="AF39" s="13">
        <v>-11.25</v>
      </c>
      <c r="AG39" s="13">
        <v>10.62</v>
      </c>
      <c r="AH39" s="13">
        <v>14.64</v>
      </c>
      <c r="AI39" s="13">
        <v>-8.19</v>
      </c>
      <c r="AJ39" s="13">
        <v>8.9</v>
      </c>
      <c r="AK39" s="13">
        <v>6.45</v>
      </c>
      <c r="AL39" s="15">
        <v>104.24000000000001</v>
      </c>
      <c r="AM39" s="13">
        <v>0.19186492709132399</v>
      </c>
      <c r="AN39" s="13">
        <v>19.975000000000001</v>
      </c>
      <c r="AO39" s="13">
        <v>1.0763454317897401</v>
      </c>
      <c r="AP39" s="16">
        <v>1.625</v>
      </c>
      <c r="AQ39" s="13">
        <v>3.384615384615381</v>
      </c>
      <c r="AR39" s="16">
        <v>1.1499999999999999</v>
      </c>
      <c r="AS39" s="13">
        <v>0</v>
      </c>
      <c r="AT39" s="16">
        <v>1.0449999999999999</v>
      </c>
      <c r="AU39" s="13">
        <v>0.47846889952153099</v>
      </c>
      <c r="AV39" s="16">
        <v>2.5299999999999998</v>
      </c>
      <c r="AW39" s="13">
        <v>2.0161290322580698</v>
      </c>
      <c r="AX39" s="16">
        <v>2.9950000000000001</v>
      </c>
      <c r="AY39" s="13">
        <v>12.186978297161936</v>
      </c>
      <c r="AZ39" s="13">
        <v>25.21</v>
      </c>
      <c r="BA39" s="13">
        <v>5.3550178500595003</v>
      </c>
      <c r="BB39" s="13">
        <v>41.7</v>
      </c>
      <c r="BC39" s="13">
        <v>0.14388489208632799</v>
      </c>
      <c r="BD39" s="13">
        <v>40.04</v>
      </c>
      <c r="BE39" s="13">
        <v>1.0489510489510501</v>
      </c>
      <c r="BF39" s="13">
        <v>60.019999999999996</v>
      </c>
      <c r="BG39" s="13">
        <v>0.34988337220925902</v>
      </c>
      <c r="BH39" s="16">
        <v>0.57499999999999996</v>
      </c>
      <c r="BI39" s="13">
        <v>0.86956521739130499</v>
      </c>
      <c r="BJ39" s="16">
        <v>1.1950000000000001</v>
      </c>
      <c r="BK39" s="13">
        <v>0.418410041841005</v>
      </c>
      <c r="BL39" s="13">
        <v>39.980000000000004</v>
      </c>
      <c r="BM39" s="13">
        <v>0.52526263131565099</v>
      </c>
      <c r="BN39" s="13">
        <v>10.11</v>
      </c>
      <c r="BO39" s="13">
        <v>0.89020771513353003</v>
      </c>
      <c r="BP39" s="13">
        <v>8.07</v>
      </c>
      <c r="BQ39" s="13">
        <v>51.177199504337047</v>
      </c>
      <c r="BR39" s="13">
        <v>12.14</v>
      </c>
      <c r="BS39" s="13">
        <v>5.42</v>
      </c>
      <c r="BT39" s="13">
        <v>14.64</v>
      </c>
      <c r="BU39" s="13">
        <v>5.49</v>
      </c>
      <c r="BV39" s="13">
        <v>6.86</v>
      </c>
      <c r="BW39" s="13">
        <v>8.6300000000000008</v>
      </c>
      <c r="BX39" s="15">
        <v>177.95</v>
      </c>
      <c r="BY39" s="13">
        <v>6.0297836470918798</v>
      </c>
      <c r="BZ39" s="13">
        <v>35.379999999999995</v>
      </c>
      <c r="CA39" s="13">
        <v>12.266817410966649</v>
      </c>
      <c r="CB39" s="17">
        <v>184.69</v>
      </c>
      <c r="CC39" s="13">
        <v>2.29</v>
      </c>
      <c r="CD39" s="18">
        <v>17</v>
      </c>
      <c r="CE39" s="15">
        <v>160.29</v>
      </c>
      <c r="CF39" s="13">
        <v>3.41</v>
      </c>
    </row>
    <row r="40" spans="1:84" x14ac:dyDescent="0.2">
      <c r="A40" s="2">
        <v>15649</v>
      </c>
      <c r="B40" s="2">
        <v>22</v>
      </c>
      <c r="C40" s="2">
        <v>2</v>
      </c>
      <c r="D40" s="5">
        <v>162.56</v>
      </c>
      <c r="E40" s="4">
        <v>58.090909090909086</v>
      </c>
      <c r="F40" s="4">
        <v>21.934423828124999</v>
      </c>
      <c r="G40" s="4">
        <v>7.33</v>
      </c>
      <c r="H40" s="2">
        <f>IF(G40&lt;7,1,2)</f>
        <v>2</v>
      </c>
      <c r="I40" s="2">
        <f>IF(G40&gt;9,1,2)</f>
        <v>2</v>
      </c>
      <c r="J40" s="23">
        <f t="shared" si="2"/>
        <v>1</v>
      </c>
      <c r="K40" s="23" t="str">
        <f t="shared" si="0"/>
        <v>TRUE</v>
      </c>
      <c r="L40" s="9" t="e">
        <f>IF(#REF!&lt;=1,1,2)</f>
        <v>#REF!</v>
      </c>
      <c r="M40" s="9" t="e">
        <f t="shared" si="1"/>
        <v>#REF!</v>
      </c>
      <c r="N40" s="13">
        <v>0.27</v>
      </c>
      <c r="O40" s="13">
        <v>0.59</v>
      </c>
      <c r="P40" s="13">
        <v>26.67</v>
      </c>
      <c r="Q40" s="13">
        <v>0.16</v>
      </c>
      <c r="R40" s="13">
        <v>0.28000000000000003</v>
      </c>
      <c r="S40" s="13">
        <v>-0.57999999999999996</v>
      </c>
      <c r="T40" s="13">
        <v>3.53</v>
      </c>
      <c r="U40" s="13">
        <v>2.96</v>
      </c>
      <c r="V40" s="13">
        <v>5.2</v>
      </c>
      <c r="W40" s="13">
        <v>-0.1</v>
      </c>
      <c r="X40" s="13">
        <v>5.3</v>
      </c>
      <c r="Y40" s="13">
        <v>0.31</v>
      </c>
      <c r="Z40" s="13">
        <v>3.92</v>
      </c>
      <c r="AA40" s="13">
        <v>4.2300000000000004</v>
      </c>
      <c r="AB40" s="13">
        <v>1.8</v>
      </c>
      <c r="AC40" s="13">
        <v>2.48</v>
      </c>
      <c r="AD40" s="13">
        <v>4.28</v>
      </c>
      <c r="AE40" s="13">
        <v>8.7899999999999991</v>
      </c>
      <c r="AF40" s="13">
        <v>2.87</v>
      </c>
      <c r="AG40" s="13">
        <v>5.92</v>
      </c>
      <c r="AH40" s="13">
        <v>24.81</v>
      </c>
      <c r="AI40" s="13">
        <v>-19.36</v>
      </c>
      <c r="AJ40" s="13">
        <v>12</v>
      </c>
      <c r="AK40" s="13">
        <v>5.45</v>
      </c>
      <c r="AL40" s="15">
        <v>100.78999999999999</v>
      </c>
      <c r="AM40" s="13">
        <v>0.15874590733207999</v>
      </c>
      <c r="AN40" s="13">
        <v>23.664999999999999</v>
      </c>
      <c r="AO40" s="13">
        <v>2.1128248468206001E-2</v>
      </c>
      <c r="AP40" s="16">
        <v>2.3849999999999998</v>
      </c>
      <c r="AQ40" s="13">
        <v>0.62893081761005898</v>
      </c>
      <c r="AR40" s="16">
        <v>1.19</v>
      </c>
      <c r="AS40" s="13">
        <v>0</v>
      </c>
      <c r="AT40" s="16">
        <v>0.96499999999999997</v>
      </c>
      <c r="AU40" s="13">
        <v>0.51813471502590702</v>
      </c>
      <c r="AV40" s="16">
        <v>2.23</v>
      </c>
      <c r="AW40" s="13">
        <v>6.3025210084033603</v>
      </c>
      <c r="AX40" s="16">
        <v>5.53</v>
      </c>
      <c r="AY40" s="13">
        <v>15.551537070524413</v>
      </c>
      <c r="AZ40" s="13">
        <v>25.66</v>
      </c>
      <c r="BA40" s="13">
        <v>4.403741231488695</v>
      </c>
      <c r="BB40" s="13">
        <v>34.765000000000001</v>
      </c>
      <c r="BC40" s="13">
        <v>1.25125844959011</v>
      </c>
      <c r="BD40" s="13">
        <v>38.105000000000004</v>
      </c>
      <c r="BE40" s="13">
        <v>1.1415824694921901</v>
      </c>
      <c r="BF40" s="13">
        <v>61.77</v>
      </c>
      <c r="BG40" s="13">
        <v>0.69613080783551795</v>
      </c>
      <c r="BH40" s="16">
        <v>0.59499999999999997</v>
      </c>
      <c r="BI40" s="13">
        <v>0.84033613445377997</v>
      </c>
      <c r="BJ40" s="16">
        <v>1.1499999999999999</v>
      </c>
      <c r="BK40" s="13">
        <v>0</v>
      </c>
      <c r="BL40" s="13">
        <v>38.229999999999997</v>
      </c>
      <c r="BM40" s="13">
        <v>1.12477112215537</v>
      </c>
      <c r="BN40" s="13">
        <v>11.850000000000001</v>
      </c>
      <c r="BO40" s="13">
        <v>3.0379746835443102</v>
      </c>
      <c r="BP40" s="13">
        <v>4.09</v>
      </c>
      <c r="BQ40" s="13">
        <v>28.606356968215156</v>
      </c>
      <c r="BR40" s="13">
        <v>1.26</v>
      </c>
      <c r="BS40" s="13">
        <v>4.74</v>
      </c>
      <c r="BT40" s="13">
        <v>6.01</v>
      </c>
      <c r="BU40" s="13">
        <v>2.39</v>
      </c>
      <c r="BV40" s="13">
        <v>5.83</v>
      </c>
      <c r="BW40" s="13">
        <v>5.03</v>
      </c>
      <c r="BX40" s="15">
        <v>85.62</v>
      </c>
      <c r="BY40" s="13">
        <v>13.968698902125674</v>
      </c>
      <c r="BZ40" s="13">
        <v>14.190000000000001</v>
      </c>
      <c r="CA40" s="13">
        <v>3.735024665257225</v>
      </c>
      <c r="CB40" s="17">
        <v>186.64</v>
      </c>
      <c r="CC40" s="13">
        <v>2.14</v>
      </c>
      <c r="CD40" s="18">
        <v>16</v>
      </c>
      <c r="CE40" s="15">
        <v>177</v>
      </c>
      <c r="CF40" s="13">
        <v>3.56</v>
      </c>
    </row>
    <row r="41" spans="1:84" x14ac:dyDescent="0.2">
      <c r="A41" s="2">
        <v>18118</v>
      </c>
      <c r="B41" s="2">
        <v>32</v>
      </c>
      <c r="C41" s="2">
        <v>2</v>
      </c>
      <c r="D41" s="5">
        <v>185.42000000000002</v>
      </c>
      <c r="E41" s="4">
        <v>61.36363636363636</v>
      </c>
      <c r="F41" s="4">
        <v>17.809157440420343</v>
      </c>
      <c r="G41" s="4">
        <v>8.16</v>
      </c>
      <c r="H41" s="2">
        <f>IF(G41&lt;7,1,2)</f>
        <v>2</v>
      </c>
      <c r="I41" s="2">
        <f>IF(G41&gt;9,1,2)</f>
        <v>2</v>
      </c>
      <c r="J41" s="23">
        <f t="shared" si="2"/>
        <v>1</v>
      </c>
      <c r="K41" s="23" t="str">
        <f t="shared" si="0"/>
        <v>TRUE</v>
      </c>
      <c r="L41" s="9" t="e">
        <f>IF(#REF!&lt;=1,1,2)</f>
        <v>#REF!</v>
      </c>
      <c r="M41" s="9" t="e">
        <f t="shared" si="1"/>
        <v>#REF!</v>
      </c>
      <c r="N41" s="13">
        <v>0.67</v>
      </c>
      <c r="O41" s="13">
        <v>0.6</v>
      </c>
      <c r="P41" s="13">
        <v>11.67</v>
      </c>
      <c r="Q41" s="13">
        <v>0.3</v>
      </c>
      <c r="R41" s="13">
        <v>0.13</v>
      </c>
      <c r="S41" s="13">
        <v>1.29</v>
      </c>
      <c r="T41" s="13">
        <v>3.69</v>
      </c>
      <c r="U41" s="13">
        <v>4.9800000000000004</v>
      </c>
      <c r="V41" s="13">
        <v>2.09</v>
      </c>
      <c r="W41" s="13">
        <v>-1.96</v>
      </c>
      <c r="X41" s="13">
        <v>4.05</v>
      </c>
      <c r="Y41" s="13">
        <v>20.29</v>
      </c>
      <c r="Z41" s="13">
        <v>-13.99</v>
      </c>
      <c r="AA41" s="13">
        <v>6.29</v>
      </c>
      <c r="AB41" s="13">
        <v>1.49</v>
      </c>
      <c r="AC41" s="13">
        <v>1.92</v>
      </c>
      <c r="AD41" s="13">
        <v>3.41</v>
      </c>
      <c r="AE41" s="13">
        <v>3.89</v>
      </c>
      <c r="AF41" s="13">
        <v>-7.06</v>
      </c>
      <c r="AG41" s="13">
        <v>10.95</v>
      </c>
      <c r="AH41" s="13">
        <v>20.09</v>
      </c>
      <c r="AI41" s="13">
        <v>-14.96</v>
      </c>
      <c r="AJ41" s="13">
        <v>9.26</v>
      </c>
      <c r="AK41" s="13">
        <v>5.12</v>
      </c>
      <c r="AL41" s="15">
        <v>96.550000000000011</v>
      </c>
      <c r="AM41" s="13">
        <v>0.52822371828068104</v>
      </c>
      <c r="AN41" s="13">
        <v>20.145</v>
      </c>
      <c r="AO41" s="13">
        <v>0.96798212956068697</v>
      </c>
      <c r="AP41" s="16">
        <v>0.93500000000000005</v>
      </c>
      <c r="AQ41" s="13">
        <v>18.716577540106954</v>
      </c>
      <c r="AR41" s="16">
        <v>1.2450000000000001</v>
      </c>
      <c r="AS41" s="13">
        <v>0.40160642570281202</v>
      </c>
      <c r="AT41" s="16">
        <v>0.99</v>
      </c>
      <c r="AU41" s="13">
        <v>2.0202020202020199</v>
      </c>
      <c r="AV41" s="16">
        <v>3.42</v>
      </c>
      <c r="AW41" s="13">
        <v>3.3898305084745801</v>
      </c>
      <c r="AX41" s="16">
        <v>2.0249999999999999</v>
      </c>
      <c r="AY41" s="13">
        <v>29.876543209876544</v>
      </c>
      <c r="AZ41" s="13">
        <v>17.975000000000001</v>
      </c>
      <c r="BA41" s="13">
        <v>6.70375521557719</v>
      </c>
      <c r="BB41" s="13">
        <v>34.454999999999998</v>
      </c>
      <c r="BC41" s="13">
        <v>1.40763314468147</v>
      </c>
      <c r="BD41" s="13">
        <v>39.814999999999998</v>
      </c>
      <c r="BE41" s="13">
        <v>1.1930177068943799</v>
      </c>
      <c r="BF41" s="13">
        <v>59.96</v>
      </c>
      <c r="BG41" s="13">
        <v>0.466977985323551</v>
      </c>
      <c r="BH41" s="16">
        <v>0.63</v>
      </c>
      <c r="BI41" s="13">
        <v>1.5873015873015901</v>
      </c>
      <c r="BJ41" s="16">
        <v>1.2250000000000001</v>
      </c>
      <c r="BK41" s="13">
        <v>1.22448979591837</v>
      </c>
      <c r="BL41" s="13">
        <v>40.04</v>
      </c>
      <c r="BM41" s="13">
        <v>0.69930069930070204</v>
      </c>
      <c r="BN41" s="13">
        <v>10.219999999999999</v>
      </c>
      <c r="BO41" s="13">
        <v>3.0332681017612502</v>
      </c>
      <c r="BP41" s="13">
        <v>4.75</v>
      </c>
      <c r="BQ41" s="13">
        <v>42.947368421052637</v>
      </c>
      <c r="BR41" s="13">
        <v>4.91</v>
      </c>
      <c r="BS41" s="13">
        <v>4.5999999999999996</v>
      </c>
      <c r="BT41" s="13">
        <v>5.88</v>
      </c>
      <c r="BU41" s="13">
        <v>2.04</v>
      </c>
      <c r="BV41" s="13">
        <v>4.4800000000000004</v>
      </c>
      <c r="BW41" s="13">
        <v>6.55</v>
      </c>
      <c r="BX41" s="15">
        <v>104.745</v>
      </c>
      <c r="BY41" s="13">
        <v>2.0287364552007299</v>
      </c>
      <c r="BZ41" s="13">
        <v>22.54</v>
      </c>
      <c r="CA41" s="13">
        <v>3.9929015084294601</v>
      </c>
      <c r="CB41" s="17">
        <v>196.33</v>
      </c>
      <c r="CC41" s="13">
        <v>2.33</v>
      </c>
      <c r="CD41" s="18">
        <v>16</v>
      </c>
      <c r="CE41" s="15">
        <v>167.88</v>
      </c>
      <c r="CF41" s="13">
        <v>3.75</v>
      </c>
    </row>
    <row r="42" spans="1:84" x14ac:dyDescent="0.2">
      <c r="A42" s="2">
        <v>18264</v>
      </c>
      <c r="B42" s="2">
        <v>25</v>
      </c>
      <c r="C42" s="2">
        <v>2</v>
      </c>
      <c r="D42" s="5">
        <v>157.47999999999999</v>
      </c>
      <c r="E42" s="4">
        <v>54.54545454545454</v>
      </c>
      <c r="F42" s="4">
        <v>21.94588969823101</v>
      </c>
      <c r="G42" s="4">
        <v>6.63</v>
      </c>
      <c r="H42" s="2">
        <f>IF(G42&lt;7,1,2)</f>
        <v>1</v>
      </c>
      <c r="I42" s="2">
        <f>IF(G42&gt;9,1,2)</f>
        <v>2</v>
      </c>
      <c r="J42" s="23">
        <f t="shared" si="2"/>
        <v>2</v>
      </c>
      <c r="K42" s="23" t="str">
        <f t="shared" si="0"/>
        <v>FALSE</v>
      </c>
      <c r="L42" s="9" t="e">
        <f>IF(#REF!&lt;=1,1,2)</f>
        <v>#REF!</v>
      </c>
      <c r="M42" s="9" t="e">
        <f t="shared" si="1"/>
        <v>#REF!</v>
      </c>
      <c r="N42" s="13">
        <v>0.5</v>
      </c>
      <c r="O42" s="13">
        <v>0.55000000000000004</v>
      </c>
      <c r="P42" s="13">
        <v>37.369999999999997</v>
      </c>
      <c r="Q42" s="13">
        <v>0.46</v>
      </c>
      <c r="R42" s="13">
        <v>0.54</v>
      </c>
      <c r="S42" s="13">
        <v>-0.34</v>
      </c>
      <c r="T42" s="13">
        <v>7.89</v>
      </c>
      <c r="U42" s="13">
        <v>7.55</v>
      </c>
      <c r="V42" s="13">
        <v>10.06</v>
      </c>
      <c r="W42" s="13">
        <v>4.82</v>
      </c>
      <c r="X42" s="13">
        <v>5.24</v>
      </c>
      <c r="Y42" s="13">
        <v>2.17</v>
      </c>
      <c r="Z42" s="13">
        <v>8.58</v>
      </c>
      <c r="AA42" s="13">
        <v>10.74</v>
      </c>
      <c r="AB42" s="13">
        <v>3.25</v>
      </c>
      <c r="AC42" s="13">
        <v>4.84</v>
      </c>
      <c r="AD42" s="13">
        <v>8.09</v>
      </c>
      <c r="AE42" s="13">
        <v>-1.1399999999999999</v>
      </c>
      <c r="AF42" s="13">
        <v>-14.56</v>
      </c>
      <c r="AG42" s="13">
        <v>13.42</v>
      </c>
      <c r="AH42" s="13">
        <v>19.73</v>
      </c>
      <c r="AI42" s="13">
        <v>-9.48</v>
      </c>
      <c r="AJ42" s="13">
        <v>10.01</v>
      </c>
      <c r="AK42" s="13">
        <v>10.25</v>
      </c>
      <c r="AL42" s="15">
        <v>111.03</v>
      </c>
      <c r="AM42" s="13">
        <v>5.4039448797624998E-2</v>
      </c>
      <c r="AN42" s="13">
        <v>16.560000000000002</v>
      </c>
      <c r="AO42" s="13">
        <v>0.90579710144927705</v>
      </c>
      <c r="AP42" s="16">
        <v>1.7949999999999999</v>
      </c>
      <c r="AQ42" s="13">
        <v>5.8495821727019504</v>
      </c>
      <c r="AR42" s="16">
        <v>1.08</v>
      </c>
      <c r="AS42" s="13">
        <v>0</v>
      </c>
      <c r="AT42" s="16">
        <v>1.125</v>
      </c>
      <c r="AU42" s="13">
        <v>0.44444444444443498</v>
      </c>
      <c r="AV42" s="16">
        <v>2.645</v>
      </c>
      <c r="AW42" s="13">
        <v>7.08502024291497</v>
      </c>
      <c r="AX42" s="16">
        <v>2.2949999999999999</v>
      </c>
      <c r="AY42" s="13">
        <v>26.797385620915037</v>
      </c>
      <c r="AZ42" s="13">
        <v>28.4</v>
      </c>
      <c r="BA42" s="13">
        <v>2.359154929577465</v>
      </c>
      <c r="BB42" s="13">
        <v>36.155000000000001</v>
      </c>
      <c r="BC42" s="13">
        <v>4.0519983404784998</v>
      </c>
      <c r="BD42" s="13">
        <v>41.82</v>
      </c>
      <c r="BE42" s="13">
        <v>0.14347202295552999</v>
      </c>
      <c r="BF42" s="13">
        <v>58.38</v>
      </c>
      <c r="BG42" s="13">
        <v>0.35971223021582899</v>
      </c>
      <c r="BH42" s="16">
        <v>0.54</v>
      </c>
      <c r="BI42" s="13">
        <v>0</v>
      </c>
      <c r="BJ42" s="16">
        <v>1.2150000000000001</v>
      </c>
      <c r="BK42" s="13">
        <v>0.41152263374485598</v>
      </c>
      <c r="BL42" s="13">
        <v>41.62</v>
      </c>
      <c r="BM42" s="13">
        <v>0.50456511292647999</v>
      </c>
      <c r="BN42" s="13">
        <v>8.35</v>
      </c>
      <c r="BO42" s="13">
        <v>0.59880239520957901</v>
      </c>
      <c r="BP42" s="13">
        <v>8.8849999999999998</v>
      </c>
      <c r="BQ42" s="13">
        <v>56.218345526167703</v>
      </c>
      <c r="BR42" s="13">
        <v>4.95</v>
      </c>
      <c r="BS42" s="13">
        <v>4.59</v>
      </c>
      <c r="BT42" s="13">
        <v>7.93</v>
      </c>
      <c r="BU42" s="13">
        <v>4.17</v>
      </c>
      <c r="BV42" s="13">
        <v>5.21</v>
      </c>
      <c r="BW42" s="13">
        <v>6.2</v>
      </c>
      <c r="BX42" s="15">
        <v>236.82499999999999</v>
      </c>
      <c r="BY42" s="13">
        <v>3.5891481051407E-2</v>
      </c>
      <c r="BZ42" s="13">
        <v>60.18</v>
      </c>
      <c r="CA42" s="13">
        <v>2.99102691924227</v>
      </c>
      <c r="CB42" s="17">
        <v>186.96</v>
      </c>
      <c r="CC42" s="13">
        <v>1.97</v>
      </c>
      <c r="CD42" s="18">
        <v>18</v>
      </c>
      <c r="CE42" s="15">
        <v>208.92</v>
      </c>
      <c r="CF42" s="13">
        <v>3.39</v>
      </c>
    </row>
    <row r="43" spans="1:84" x14ac:dyDescent="0.2">
      <c r="A43" s="2">
        <v>19593</v>
      </c>
      <c r="B43" s="2">
        <v>27</v>
      </c>
      <c r="C43" s="2">
        <v>2</v>
      </c>
      <c r="D43" s="5">
        <v>167.64000000000001</v>
      </c>
      <c r="E43" s="4">
        <v>77.272727272727266</v>
      </c>
      <c r="F43" s="4">
        <v>27.435720844811755</v>
      </c>
      <c r="G43" s="4">
        <v>7.5</v>
      </c>
      <c r="H43" s="2">
        <f>IF(G43&lt;7,1,2)</f>
        <v>2</v>
      </c>
      <c r="I43" s="2">
        <f>IF(G43&gt;9,1,2)</f>
        <v>2</v>
      </c>
      <c r="J43" s="23">
        <f t="shared" si="2"/>
        <v>1</v>
      </c>
      <c r="K43" s="23" t="str">
        <f t="shared" si="0"/>
        <v>TRUE</v>
      </c>
      <c r="L43" s="9" t="e">
        <f>IF(#REF!&lt;=1,1,2)</f>
        <v>#REF!</v>
      </c>
      <c r="M43" s="9" t="e">
        <f t="shared" si="1"/>
        <v>#REF!</v>
      </c>
      <c r="N43" s="14" t="e">
        <v>#NULL!</v>
      </c>
      <c r="O43" s="14" t="e">
        <v>#NULL!</v>
      </c>
      <c r="P43" s="14" t="e">
        <v>#NULL!</v>
      </c>
      <c r="Q43" s="14" t="e">
        <v>#NULL!</v>
      </c>
      <c r="R43" s="14" t="e">
        <v>#NULL!</v>
      </c>
      <c r="S43" s="13">
        <v>-1.1100000000000001</v>
      </c>
      <c r="T43" s="13">
        <v>7.07</v>
      </c>
      <c r="U43" s="13">
        <v>5.97</v>
      </c>
      <c r="V43" s="13">
        <v>8.57</v>
      </c>
      <c r="W43" s="13">
        <v>3.64</v>
      </c>
      <c r="X43" s="13">
        <v>4.93</v>
      </c>
      <c r="Y43" s="13">
        <v>16.2</v>
      </c>
      <c r="Z43" s="13">
        <v>-7.11</v>
      </c>
      <c r="AA43" s="13">
        <v>9.09</v>
      </c>
      <c r="AB43" s="13">
        <v>0.66</v>
      </c>
      <c r="AC43" s="13">
        <v>6.14</v>
      </c>
      <c r="AD43" s="13">
        <v>6.8</v>
      </c>
      <c r="AE43" s="13">
        <v>5.16</v>
      </c>
      <c r="AF43" s="13">
        <v>-2.6</v>
      </c>
      <c r="AG43" s="13">
        <v>7.76</v>
      </c>
      <c r="AH43" s="13">
        <v>14.39</v>
      </c>
      <c r="AI43" s="13">
        <v>-7.88</v>
      </c>
      <c r="AJ43" s="13">
        <v>21.77</v>
      </c>
      <c r="AK43" s="13">
        <v>6.51</v>
      </c>
      <c r="AL43" s="15">
        <v>120.625</v>
      </c>
      <c r="AM43" s="13">
        <v>0.39378238341968402</v>
      </c>
      <c r="AN43" s="13">
        <v>17.295000000000002</v>
      </c>
      <c r="AO43" s="13">
        <v>1.2431338537149601</v>
      </c>
      <c r="AP43" s="16">
        <v>1.5349999999999999</v>
      </c>
      <c r="AQ43" s="13">
        <v>5.5374592833876299</v>
      </c>
      <c r="AR43" s="16">
        <v>0.995</v>
      </c>
      <c r="AS43" s="13">
        <v>0.50251256281407097</v>
      </c>
      <c r="AT43" s="16">
        <v>1.18</v>
      </c>
      <c r="AU43" s="13">
        <v>0.84745762711864503</v>
      </c>
      <c r="AV43" s="16">
        <v>3.23</v>
      </c>
      <c r="AW43" s="13">
        <v>21.428571428571423</v>
      </c>
      <c r="AX43" s="16">
        <v>0.83</v>
      </c>
      <c r="AY43" s="13">
        <v>96.385542168674704</v>
      </c>
      <c r="AZ43" s="13">
        <v>17.424999999999997</v>
      </c>
      <c r="BA43" s="13">
        <v>1.5781922525107599</v>
      </c>
      <c r="BB43" s="13">
        <v>41.620000000000005</v>
      </c>
      <c r="BC43" s="13">
        <v>2.4026910139360001E-2</v>
      </c>
      <c r="BD43" s="13">
        <v>41.3</v>
      </c>
      <c r="BE43" s="13">
        <v>0.58111380145278102</v>
      </c>
      <c r="BF43" s="13">
        <v>58.594999999999999</v>
      </c>
      <c r="BG43" s="13">
        <v>4.2665756463859998E-2</v>
      </c>
      <c r="BH43" s="16">
        <v>0.5</v>
      </c>
      <c r="BI43" s="13">
        <v>0</v>
      </c>
      <c r="BJ43" s="16">
        <v>1.165</v>
      </c>
      <c r="BK43" s="13">
        <v>0.42918454935622402</v>
      </c>
      <c r="BL43" s="13">
        <v>41.405000000000001</v>
      </c>
      <c r="BM43" s="13">
        <v>6.0379181258298997E-2</v>
      </c>
      <c r="BN43" s="13">
        <v>8.7899999999999991</v>
      </c>
      <c r="BO43" s="13">
        <v>5.4607508532423203</v>
      </c>
      <c r="BP43" s="13">
        <v>-5.5350000000000001</v>
      </c>
      <c r="BQ43" s="13">
        <v>8.762420957542906</v>
      </c>
      <c r="BR43" s="13">
        <v>4.5999999999999996</v>
      </c>
      <c r="BS43" s="13">
        <v>6.48</v>
      </c>
      <c r="BT43" s="13">
        <v>7.36</v>
      </c>
      <c r="BU43" s="13">
        <v>3.69</v>
      </c>
      <c r="BV43" s="13">
        <v>4.63</v>
      </c>
      <c r="BW43" s="13">
        <v>9.61</v>
      </c>
      <c r="BX43" s="15">
        <v>236.01999999999998</v>
      </c>
      <c r="BY43" s="13">
        <v>7.5671553258198498</v>
      </c>
      <c r="BZ43" s="13">
        <v>50.335000000000001</v>
      </c>
      <c r="CA43" s="13">
        <v>24.724346875931261</v>
      </c>
      <c r="CB43" s="17">
        <v>188.03</v>
      </c>
      <c r="CC43" s="13">
        <v>1.84</v>
      </c>
      <c r="CD43" s="18">
        <v>19</v>
      </c>
      <c r="CE43" s="15">
        <v>187.37</v>
      </c>
      <c r="CF43" s="13">
        <v>3.32</v>
      </c>
    </row>
    <row r="44" spans="1:84" x14ac:dyDescent="0.2">
      <c r="A44" s="2">
        <v>23313</v>
      </c>
      <c r="B44" s="2">
        <v>22</v>
      </c>
      <c r="C44" s="2">
        <v>2</v>
      </c>
      <c r="D44" s="5">
        <v>175.26</v>
      </c>
      <c r="E44" s="4">
        <v>71.818181818181813</v>
      </c>
      <c r="F44" s="4">
        <v>23.329972694812014</v>
      </c>
      <c r="G44" s="4">
        <v>7.9169999999999998</v>
      </c>
      <c r="H44" s="2">
        <f>IF(G44&lt;7,1,2)</f>
        <v>2</v>
      </c>
      <c r="I44" s="2">
        <f>IF(G44&gt;9,1,2)</f>
        <v>2</v>
      </c>
      <c r="J44" s="23">
        <f t="shared" si="2"/>
        <v>1</v>
      </c>
      <c r="K44" s="23" t="str">
        <f t="shared" si="0"/>
        <v>TRUE</v>
      </c>
      <c r="L44" s="9" t="e">
        <f>IF(#REF!&lt;=1,1,2)</f>
        <v>#REF!</v>
      </c>
      <c r="M44" s="9" t="e">
        <f t="shared" si="1"/>
        <v>#REF!</v>
      </c>
      <c r="N44" s="13">
        <v>0.78</v>
      </c>
      <c r="O44" s="13">
        <v>0.57999999999999996</v>
      </c>
      <c r="P44" s="13">
        <v>31.03</v>
      </c>
      <c r="Q44" s="13">
        <v>0.63</v>
      </c>
      <c r="R44" s="13">
        <v>0.24</v>
      </c>
      <c r="S44" s="13">
        <v>-0.16</v>
      </c>
      <c r="T44" s="13">
        <v>7.62</v>
      </c>
      <c r="U44" s="13">
        <v>7.46</v>
      </c>
      <c r="V44" s="13">
        <v>-5.57</v>
      </c>
      <c r="W44" s="13">
        <v>-9.85</v>
      </c>
      <c r="X44" s="13">
        <v>4.28</v>
      </c>
      <c r="Y44" s="13">
        <v>-8.19</v>
      </c>
      <c r="Z44" s="13">
        <v>15.69</v>
      </c>
      <c r="AA44" s="13">
        <v>7.5</v>
      </c>
      <c r="AB44" s="13">
        <v>-0.22</v>
      </c>
      <c r="AC44" s="13">
        <v>4.22</v>
      </c>
      <c r="AD44" s="13">
        <v>4</v>
      </c>
      <c r="AE44" s="13">
        <v>-1.59</v>
      </c>
      <c r="AF44" s="13">
        <v>-9.5399999999999991</v>
      </c>
      <c r="AG44" s="13">
        <v>7.95</v>
      </c>
      <c r="AH44" s="13">
        <v>-0.9</v>
      </c>
      <c r="AI44" s="13">
        <v>10.02</v>
      </c>
      <c r="AJ44" s="13">
        <v>8.11</v>
      </c>
      <c r="AK44" s="13">
        <v>9.11</v>
      </c>
      <c r="AL44" s="15">
        <v>98.245000000000005</v>
      </c>
      <c r="AM44" s="13">
        <v>9.6697032927883994E-2</v>
      </c>
      <c r="AN44" s="13">
        <v>24.484999999999999</v>
      </c>
      <c r="AO44" s="13">
        <v>0.30630998570553097</v>
      </c>
      <c r="AP44" s="16">
        <v>1.4850000000000001</v>
      </c>
      <c r="AQ44" s="13">
        <v>17.171717171717173</v>
      </c>
      <c r="AR44" s="16">
        <v>1.22</v>
      </c>
      <c r="AS44" s="13">
        <v>0</v>
      </c>
      <c r="AT44" s="16">
        <v>0.93</v>
      </c>
      <c r="AU44" s="13">
        <v>0</v>
      </c>
      <c r="AV44" s="16">
        <v>3.8650000000000002</v>
      </c>
      <c r="AW44" s="13">
        <v>16.160520607375272</v>
      </c>
      <c r="AX44" s="16">
        <v>3.9950000000000001</v>
      </c>
      <c r="AY44" s="13">
        <v>8.8861076345431709</v>
      </c>
      <c r="AZ44" s="13">
        <v>19.68</v>
      </c>
      <c r="BA44" s="13">
        <v>6.5548780487804796</v>
      </c>
      <c r="BB44" s="13">
        <v>35.974999999999994</v>
      </c>
      <c r="BC44" s="13">
        <v>5.0729673384294598</v>
      </c>
      <c r="BD44" s="13">
        <v>37.68</v>
      </c>
      <c r="BE44" s="13">
        <v>0.822717622080685</v>
      </c>
      <c r="BF44" s="13">
        <v>62.164999999999999</v>
      </c>
      <c r="BG44" s="13">
        <v>0.378026220542105</v>
      </c>
      <c r="BH44" s="16">
        <v>0.61</v>
      </c>
      <c r="BI44" s="13">
        <v>1.63934426229508</v>
      </c>
      <c r="BJ44" s="16">
        <v>1.135</v>
      </c>
      <c r="BK44" s="13">
        <v>0.44052863436123402</v>
      </c>
      <c r="BL44" s="13">
        <v>37.835000000000001</v>
      </c>
      <c r="BM44" s="13">
        <v>0.62111801242235898</v>
      </c>
      <c r="BN44" s="13">
        <v>12.215</v>
      </c>
      <c r="BO44" s="13">
        <v>2.8243962341383599</v>
      </c>
      <c r="BP44" s="13">
        <v>-1.9550000000000001</v>
      </c>
      <c r="BQ44" s="13">
        <v>421.73913043478262</v>
      </c>
      <c r="BR44" s="13">
        <v>4.09</v>
      </c>
      <c r="BS44" s="13">
        <v>3.01</v>
      </c>
      <c r="BT44" s="13">
        <v>8.23</v>
      </c>
      <c r="BU44" s="13">
        <v>4.13</v>
      </c>
      <c r="BV44" s="13">
        <v>5.8</v>
      </c>
      <c r="BW44" s="13">
        <v>11.24</v>
      </c>
      <c r="BX44" s="15">
        <v>181.60500000000002</v>
      </c>
      <c r="BY44" s="13">
        <v>2.65686517441701</v>
      </c>
      <c r="BZ44" s="13">
        <v>39.614999999999995</v>
      </c>
      <c r="CA44" s="13">
        <v>6.3990912533131397</v>
      </c>
      <c r="CB44" s="17">
        <v>189.73</v>
      </c>
      <c r="CC44" s="13">
        <v>2.44</v>
      </c>
      <c r="CD44" s="18">
        <v>14</v>
      </c>
      <c r="CE44" s="15">
        <v>161.62</v>
      </c>
      <c r="CF44" s="13">
        <v>3.64</v>
      </c>
    </row>
    <row r="45" spans="1:84" x14ac:dyDescent="0.2">
      <c r="A45" s="2">
        <v>24217</v>
      </c>
      <c r="B45" s="2">
        <v>24</v>
      </c>
      <c r="C45" s="2">
        <v>2</v>
      </c>
      <c r="D45" s="5">
        <v>167.64000000000001</v>
      </c>
      <c r="E45" s="4">
        <v>55.909090909090907</v>
      </c>
      <c r="F45" s="4">
        <v>19.850550964187327</v>
      </c>
      <c r="G45" s="4">
        <v>7.25</v>
      </c>
      <c r="H45" s="2">
        <f>IF(G45&lt;7,1,2)</f>
        <v>2</v>
      </c>
      <c r="I45" s="2">
        <f>IF(G45&gt;9,1,2)</f>
        <v>2</v>
      </c>
      <c r="J45" s="23">
        <f t="shared" si="2"/>
        <v>1</v>
      </c>
      <c r="K45" s="23" t="str">
        <f t="shared" si="0"/>
        <v>TRUE</v>
      </c>
      <c r="L45" s="9" t="e">
        <f>IF(#REF!&lt;=1,1,2)</f>
        <v>#REF!</v>
      </c>
      <c r="M45" s="9" t="e">
        <f t="shared" si="1"/>
        <v>#REF!</v>
      </c>
      <c r="N45" s="13">
        <v>0.93</v>
      </c>
      <c r="O45" s="13">
        <v>0.6</v>
      </c>
      <c r="P45" s="13">
        <v>36.89</v>
      </c>
      <c r="Q45" s="13">
        <v>0.79</v>
      </c>
      <c r="R45" s="13">
        <v>0.37</v>
      </c>
      <c r="S45" s="13">
        <v>6.66</v>
      </c>
      <c r="T45" s="13">
        <v>5.38</v>
      </c>
      <c r="U45" s="13">
        <v>12.03</v>
      </c>
      <c r="V45" s="13">
        <v>2.4</v>
      </c>
      <c r="W45" s="13">
        <v>-3.71</v>
      </c>
      <c r="X45" s="13">
        <v>6.11</v>
      </c>
      <c r="Y45" s="13">
        <v>6.07</v>
      </c>
      <c r="Z45" s="13">
        <v>4.68</v>
      </c>
      <c r="AA45" s="13">
        <v>10.75</v>
      </c>
      <c r="AB45" s="13">
        <v>3.9</v>
      </c>
      <c r="AC45" s="13">
        <v>2.21</v>
      </c>
      <c r="AD45" s="13">
        <v>6.1</v>
      </c>
      <c r="AE45" s="13">
        <v>7.07</v>
      </c>
      <c r="AF45" s="13">
        <v>-2.4500000000000002</v>
      </c>
      <c r="AG45" s="13">
        <v>9.5299999999999994</v>
      </c>
      <c r="AH45" s="13">
        <v>16.670000000000002</v>
      </c>
      <c r="AI45" s="13">
        <v>-7.7</v>
      </c>
      <c r="AJ45" s="13">
        <v>7.89</v>
      </c>
      <c r="AK45" s="13">
        <v>8.98</v>
      </c>
      <c r="AL45" s="15">
        <v>115.58500000000001</v>
      </c>
      <c r="AM45" s="13">
        <v>0.29848163689060497</v>
      </c>
      <c r="AN45" s="13">
        <v>17.405000000000001</v>
      </c>
      <c r="AO45" s="13">
        <v>1.23527721918989</v>
      </c>
      <c r="AP45" s="16">
        <v>1.61</v>
      </c>
      <c r="AQ45" s="13">
        <v>6.8322981366459601</v>
      </c>
      <c r="AR45" s="16">
        <v>1.04</v>
      </c>
      <c r="AS45" s="13">
        <v>0</v>
      </c>
      <c r="AT45" s="16">
        <v>1.095</v>
      </c>
      <c r="AU45" s="13">
        <v>1.3698630136986301</v>
      </c>
      <c r="AV45" s="16">
        <v>3.12</v>
      </c>
      <c r="AW45" s="13">
        <v>1.9607843137254899</v>
      </c>
      <c r="AX45" s="16">
        <v>3.0249999999999999</v>
      </c>
      <c r="AY45" s="13">
        <v>26.61157024793388</v>
      </c>
      <c r="AZ45" s="13">
        <v>17.064999999999998</v>
      </c>
      <c r="BA45" s="13">
        <v>3.4280691473776699</v>
      </c>
      <c r="BB45" s="13">
        <v>39.584999999999994</v>
      </c>
      <c r="BC45" s="13">
        <v>3.97877984084881</v>
      </c>
      <c r="BD45" s="13">
        <v>41.28</v>
      </c>
      <c r="BE45" s="13">
        <v>1.332364341085273</v>
      </c>
      <c r="BF45" s="13">
        <v>58.685000000000002</v>
      </c>
      <c r="BG45" s="13">
        <v>1.3035699071313001</v>
      </c>
      <c r="BH45" s="16">
        <v>0.52</v>
      </c>
      <c r="BI45" s="13">
        <v>1.92307692307692</v>
      </c>
      <c r="BJ45" s="16">
        <v>1.1299999999999999</v>
      </c>
      <c r="BK45" s="13">
        <v>0.88495575221237999</v>
      </c>
      <c r="BL45" s="13">
        <v>41.314999999999998</v>
      </c>
      <c r="BM45" s="13">
        <v>1.85162773810965</v>
      </c>
      <c r="BN45" s="13">
        <v>8.83</v>
      </c>
      <c r="BO45" s="13">
        <v>3.1710079275198102</v>
      </c>
      <c r="BP45" s="13">
        <v>9.125</v>
      </c>
      <c r="BQ45" s="13">
        <v>16.712328767123292</v>
      </c>
      <c r="BR45" s="13">
        <v>7.25</v>
      </c>
      <c r="BS45" s="13">
        <v>5.47</v>
      </c>
      <c r="BT45" s="13">
        <v>7.92</v>
      </c>
      <c r="BU45" s="13">
        <v>5.74</v>
      </c>
      <c r="BV45" s="13">
        <v>5.33</v>
      </c>
      <c r="BW45" s="13">
        <v>10.97</v>
      </c>
      <c r="BX45" s="15">
        <v>164.51499999999999</v>
      </c>
      <c r="BY45" s="13">
        <v>12.068808315351188</v>
      </c>
      <c r="BZ45" s="13">
        <v>38.03</v>
      </c>
      <c r="CA45" s="13">
        <v>16.434393899552983</v>
      </c>
      <c r="CB45" s="17">
        <v>187.54</v>
      </c>
      <c r="CC45" s="13">
        <v>2.06</v>
      </c>
      <c r="CD45" s="18">
        <v>16</v>
      </c>
      <c r="CE45" s="15">
        <v>189.56</v>
      </c>
      <c r="CF45" s="13">
        <v>3.63</v>
      </c>
    </row>
    <row r="46" spans="1:84" x14ac:dyDescent="0.2">
      <c r="A46" s="2">
        <v>25099</v>
      </c>
      <c r="B46" s="2">
        <v>25</v>
      </c>
      <c r="C46" s="2">
        <v>2</v>
      </c>
      <c r="D46" s="5">
        <v>167.64000000000001</v>
      </c>
      <c r="E46" s="4">
        <v>71.818181818181813</v>
      </c>
      <c r="F46" s="4">
        <v>25.499081726354454</v>
      </c>
      <c r="G46" s="4">
        <v>8.5</v>
      </c>
      <c r="H46" s="2">
        <f>IF(G46&lt;7,1,2)</f>
        <v>2</v>
      </c>
      <c r="I46" s="2">
        <f>IF(G46&gt;9,1,2)</f>
        <v>2</v>
      </c>
      <c r="J46" s="23">
        <f t="shared" si="2"/>
        <v>1</v>
      </c>
      <c r="K46" s="23" t="str">
        <f t="shared" si="0"/>
        <v>TRUE</v>
      </c>
      <c r="L46" s="9" t="e">
        <f>IF(#REF!&lt;=1,1,2)</f>
        <v>#REF!</v>
      </c>
      <c r="M46" s="9" t="e">
        <f t="shared" si="1"/>
        <v>#REF!</v>
      </c>
      <c r="N46" s="13">
        <v>0.48</v>
      </c>
      <c r="O46" s="13">
        <v>0.54</v>
      </c>
      <c r="P46" s="13">
        <v>40.200000000000003</v>
      </c>
      <c r="Q46" s="13">
        <v>0.33</v>
      </c>
      <c r="R46" s="13">
        <v>0.37</v>
      </c>
      <c r="S46" s="13">
        <v>1.27</v>
      </c>
      <c r="T46" s="13">
        <v>7.23</v>
      </c>
      <c r="U46" s="13">
        <v>8.5</v>
      </c>
      <c r="V46" s="13">
        <v>5.35</v>
      </c>
      <c r="W46" s="13">
        <v>-1.66</v>
      </c>
      <c r="X46" s="13">
        <v>7.01</v>
      </c>
      <c r="Y46" s="13">
        <v>-6.6</v>
      </c>
      <c r="Z46" s="13">
        <v>19.97</v>
      </c>
      <c r="AA46" s="13">
        <v>13.37</v>
      </c>
      <c r="AB46" s="13">
        <v>3.87</v>
      </c>
      <c r="AC46" s="13">
        <v>0.14000000000000001</v>
      </c>
      <c r="AD46" s="13">
        <v>4.01</v>
      </c>
      <c r="AE46" s="13">
        <v>5.62</v>
      </c>
      <c r="AF46" s="13">
        <v>-5.54</v>
      </c>
      <c r="AG46" s="13">
        <v>11.15</v>
      </c>
      <c r="AH46" s="13">
        <v>-3.26</v>
      </c>
      <c r="AI46" s="13">
        <v>9.89</v>
      </c>
      <c r="AJ46" s="13">
        <v>3.93</v>
      </c>
      <c r="AK46" s="13">
        <v>6.63</v>
      </c>
      <c r="AL46" s="15">
        <v>113.55</v>
      </c>
      <c r="AM46" s="13">
        <v>0.123293703214443</v>
      </c>
      <c r="AN46" s="13">
        <v>19.270000000000003</v>
      </c>
      <c r="AO46" s="13">
        <v>1.2454592631032699</v>
      </c>
      <c r="AP46" s="16">
        <v>1.76</v>
      </c>
      <c r="AQ46" s="13">
        <v>16.477272727272723</v>
      </c>
      <c r="AR46" s="16">
        <v>1.06</v>
      </c>
      <c r="AS46" s="13">
        <v>0</v>
      </c>
      <c r="AT46" s="16">
        <v>1.1100000000000001</v>
      </c>
      <c r="AU46" s="13">
        <v>1.8018018018017901</v>
      </c>
      <c r="AV46" s="16">
        <v>2.085</v>
      </c>
      <c r="AW46" s="13">
        <v>21.220930232558146</v>
      </c>
      <c r="AX46" s="16">
        <v>3.4449999999999998</v>
      </c>
      <c r="AY46" s="13">
        <v>6.24092888243832</v>
      </c>
      <c r="AZ46" s="13">
        <v>25.200000000000003</v>
      </c>
      <c r="BA46" s="13">
        <v>0.95238095238095299</v>
      </c>
      <c r="BB46" s="13">
        <v>38.494999999999997</v>
      </c>
      <c r="BC46" s="13">
        <v>1.98727107416548</v>
      </c>
      <c r="BD46" s="13">
        <v>40.200000000000003</v>
      </c>
      <c r="BE46" s="13">
        <v>1.29353233830846</v>
      </c>
      <c r="BF46" s="13">
        <v>59.465000000000003</v>
      </c>
      <c r="BG46" s="13">
        <v>1.2864710333809799</v>
      </c>
      <c r="BH46" s="16">
        <v>0.53</v>
      </c>
      <c r="BI46" s="13">
        <v>3.7735849056603801</v>
      </c>
      <c r="BJ46" s="16">
        <v>1.17</v>
      </c>
      <c r="BK46" s="13">
        <v>1.70940170940171</v>
      </c>
      <c r="BL46" s="13">
        <v>40.534999999999997</v>
      </c>
      <c r="BM46" s="13">
        <v>1.887257925249777</v>
      </c>
      <c r="BN46" s="13">
        <v>9.5250000000000004</v>
      </c>
      <c r="BO46" s="13">
        <v>7.7165354330708702</v>
      </c>
      <c r="BP46" s="13">
        <v>6.8049999999999997</v>
      </c>
      <c r="BQ46" s="13">
        <v>95.297575312270382</v>
      </c>
      <c r="BR46" s="13">
        <v>7.17</v>
      </c>
      <c r="BS46" s="13">
        <v>4.72</v>
      </c>
      <c r="BT46" s="13">
        <v>8.68</v>
      </c>
      <c r="BU46" s="13">
        <v>2.81</v>
      </c>
      <c r="BV46" s="13">
        <v>7.41</v>
      </c>
      <c r="BW46" s="13">
        <v>7.69</v>
      </c>
      <c r="BX46" s="15">
        <v>186.33500000000001</v>
      </c>
      <c r="BY46" s="13">
        <v>6.9954651568411697</v>
      </c>
      <c r="BZ46" s="13">
        <v>53.515000000000001</v>
      </c>
      <c r="CA46" s="13">
        <v>13.370083154255818</v>
      </c>
      <c r="CB46" s="17">
        <v>186.99</v>
      </c>
      <c r="CC46" s="13">
        <v>2.29</v>
      </c>
      <c r="CD46" s="18">
        <v>17</v>
      </c>
      <c r="CE46" s="15">
        <v>164.75</v>
      </c>
      <c r="CF46" s="13">
        <v>3.88</v>
      </c>
    </row>
    <row r="47" spans="1:84" x14ac:dyDescent="0.2">
      <c r="A47" s="2">
        <v>25223</v>
      </c>
      <c r="B47" s="2">
        <v>23</v>
      </c>
      <c r="C47" s="2">
        <v>2</v>
      </c>
      <c r="D47" s="5">
        <v>167.64000000000001</v>
      </c>
      <c r="E47" s="4">
        <v>61.36363636363636</v>
      </c>
      <c r="F47" s="4">
        <v>21.787190082644628</v>
      </c>
      <c r="G47" s="4">
        <v>9.2799999999999994</v>
      </c>
      <c r="H47" s="2">
        <f>IF(G47&lt;7,1,2)</f>
        <v>2</v>
      </c>
      <c r="I47" s="2">
        <f>IF(G47&gt;9,1,2)</f>
        <v>1</v>
      </c>
      <c r="J47" s="23">
        <f t="shared" si="2"/>
        <v>2</v>
      </c>
      <c r="K47" s="23" t="str">
        <f t="shared" si="0"/>
        <v>FALSE</v>
      </c>
      <c r="L47" s="9" t="e">
        <f>IF(#REF!&lt;=1,1,2)</f>
        <v>#REF!</v>
      </c>
      <c r="M47" s="9" t="e">
        <f t="shared" si="1"/>
        <v>#REF!</v>
      </c>
      <c r="N47" s="13">
        <v>0.38</v>
      </c>
      <c r="O47" s="13">
        <v>0.5</v>
      </c>
      <c r="P47" s="13">
        <v>28.73</v>
      </c>
      <c r="Q47" s="13">
        <v>0.19</v>
      </c>
      <c r="R47" s="13">
        <v>0.3</v>
      </c>
      <c r="S47" s="13">
        <v>-0.17</v>
      </c>
      <c r="T47" s="13">
        <v>7.76</v>
      </c>
      <c r="U47" s="13">
        <v>7.58</v>
      </c>
      <c r="V47" s="13">
        <v>19.63</v>
      </c>
      <c r="W47" s="13">
        <v>13.3</v>
      </c>
      <c r="X47" s="13">
        <v>6.33</v>
      </c>
      <c r="Y47" s="13">
        <v>10.210000000000001</v>
      </c>
      <c r="Z47" s="13">
        <v>5.3</v>
      </c>
      <c r="AA47" s="13">
        <v>15.51</v>
      </c>
      <c r="AB47" s="13">
        <v>1.69</v>
      </c>
      <c r="AC47" s="13">
        <v>5.59</v>
      </c>
      <c r="AD47" s="13">
        <v>7.28</v>
      </c>
      <c r="AE47" s="13">
        <v>-1.08</v>
      </c>
      <c r="AF47" s="13">
        <v>-12.89</v>
      </c>
      <c r="AG47" s="13">
        <v>11.81</v>
      </c>
      <c r="AH47" s="13">
        <v>25.36</v>
      </c>
      <c r="AI47" s="13">
        <v>-17.03</v>
      </c>
      <c r="AJ47" s="13">
        <v>11.12</v>
      </c>
      <c r="AK47" s="13">
        <v>8.33</v>
      </c>
      <c r="AL47" s="15">
        <v>109.48</v>
      </c>
      <c r="AM47" s="13">
        <v>0.75812933869199695</v>
      </c>
      <c r="AN47" s="13">
        <v>17.95</v>
      </c>
      <c r="AO47" s="13">
        <v>0.77994428969359697</v>
      </c>
      <c r="AP47" s="16">
        <v>0.48499999999999999</v>
      </c>
      <c r="AQ47" s="13">
        <v>9.2783505154639201</v>
      </c>
      <c r="AR47" s="16">
        <v>1.095</v>
      </c>
      <c r="AS47" s="13">
        <v>0.45662100456621002</v>
      </c>
      <c r="AT47" s="16">
        <v>1.17</v>
      </c>
      <c r="AU47" s="13">
        <v>1.70940170940171</v>
      </c>
      <c r="AV47" s="16">
        <v>4.1349999999999998</v>
      </c>
      <c r="AW47" s="13">
        <v>5.5936073059360698</v>
      </c>
      <c r="AX47" s="16">
        <v>3.86</v>
      </c>
      <c r="AY47" s="13">
        <v>11.917098445595858</v>
      </c>
      <c r="AZ47" s="13">
        <v>28.355</v>
      </c>
      <c r="BA47" s="13">
        <v>0.29977076353377002</v>
      </c>
      <c r="BB47" s="13">
        <v>37.344999999999999</v>
      </c>
      <c r="BC47" s="13">
        <v>0.36149417592715999</v>
      </c>
      <c r="BD47" s="13">
        <v>40.784999999999997</v>
      </c>
      <c r="BE47" s="13">
        <v>1.43435086428833</v>
      </c>
      <c r="BF47" s="13">
        <v>58.730000000000004</v>
      </c>
      <c r="BG47" s="13">
        <v>0.74919121403030997</v>
      </c>
      <c r="BH47" s="16">
        <v>0.55000000000000004</v>
      </c>
      <c r="BI47" s="13">
        <v>1.8181818181818199</v>
      </c>
      <c r="BJ47" s="16">
        <v>1.28</v>
      </c>
      <c r="BK47" s="13">
        <v>0.781250000000001</v>
      </c>
      <c r="BL47" s="13">
        <v>41.269999999999996</v>
      </c>
      <c r="BM47" s="13">
        <v>1.066149745577905</v>
      </c>
      <c r="BN47" s="13">
        <v>9.11</v>
      </c>
      <c r="BO47" s="13">
        <v>0.21953896816685001</v>
      </c>
      <c r="BP47" s="13">
        <v>-1.45</v>
      </c>
      <c r="BQ47" s="13">
        <v>57.241379310344819</v>
      </c>
      <c r="BR47" s="13">
        <v>8.0500000000000007</v>
      </c>
      <c r="BS47" s="13">
        <v>3.46</v>
      </c>
      <c r="BT47" s="13">
        <v>10.51</v>
      </c>
      <c r="BU47" s="13">
        <v>3.95</v>
      </c>
      <c r="BV47" s="13">
        <v>7.36</v>
      </c>
      <c r="BW47" s="13">
        <v>8.5399999999999991</v>
      </c>
      <c r="BX47" s="15">
        <v>275</v>
      </c>
      <c r="BY47" s="13">
        <v>27.941818181818178</v>
      </c>
      <c r="BZ47" s="13">
        <v>67.56</v>
      </c>
      <c r="CA47" s="13">
        <v>25.976909413854354</v>
      </c>
      <c r="CB47" s="17">
        <v>195.33</v>
      </c>
      <c r="CC47" s="13">
        <v>2.02</v>
      </c>
      <c r="CD47" s="18">
        <v>20</v>
      </c>
      <c r="CE47" s="15">
        <v>231.32</v>
      </c>
      <c r="CF47" s="13">
        <v>3.25</v>
      </c>
    </row>
    <row r="48" spans="1:84" x14ac:dyDescent="0.2">
      <c r="A48" s="2">
        <v>25335</v>
      </c>
      <c r="B48" s="2">
        <v>26</v>
      </c>
      <c r="C48" s="2">
        <v>2</v>
      </c>
      <c r="D48" s="5">
        <v>180.34</v>
      </c>
      <c r="E48" s="4">
        <v>74.545454545454533</v>
      </c>
      <c r="F48" s="4">
        <v>22.870858956556241</v>
      </c>
      <c r="G48" s="4">
        <v>8.5500000000000007</v>
      </c>
      <c r="H48" s="2">
        <f>IF(G48&lt;7,1,2)</f>
        <v>2</v>
      </c>
      <c r="I48" s="2">
        <f>IF(G48&gt;9,1,2)</f>
        <v>2</v>
      </c>
      <c r="J48" s="23">
        <f t="shared" si="2"/>
        <v>1</v>
      </c>
      <c r="K48" s="23" t="str">
        <f t="shared" si="0"/>
        <v>TRUE</v>
      </c>
      <c r="L48" s="9" t="e">
        <f>IF(#REF!&lt;=1,1,2)</f>
        <v>#REF!</v>
      </c>
      <c r="M48" s="9" t="e">
        <f t="shared" si="1"/>
        <v>#REF!</v>
      </c>
      <c r="N48" s="13">
        <v>0.24</v>
      </c>
      <c r="O48" s="13">
        <v>0.67</v>
      </c>
      <c r="P48" s="13">
        <v>30.96</v>
      </c>
      <c r="Q48" s="13">
        <v>0.4</v>
      </c>
      <c r="R48" s="13">
        <v>0.39</v>
      </c>
      <c r="S48" s="13">
        <v>1.87</v>
      </c>
      <c r="T48" s="13">
        <v>2.5499999999999998</v>
      </c>
      <c r="U48" s="13">
        <v>4.43</v>
      </c>
      <c r="V48" s="13">
        <v>2.83</v>
      </c>
      <c r="W48" s="13">
        <v>-1.88</v>
      </c>
      <c r="X48" s="13">
        <v>4.71</v>
      </c>
      <c r="Y48" s="13">
        <v>11.68</v>
      </c>
      <c r="Z48" s="13">
        <v>-7.88</v>
      </c>
      <c r="AA48" s="13">
        <v>3.81</v>
      </c>
      <c r="AB48" s="13">
        <v>3.38</v>
      </c>
      <c r="AC48" s="13">
        <v>1.1000000000000001</v>
      </c>
      <c r="AD48" s="13">
        <v>4.4800000000000004</v>
      </c>
      <c r="AE48" s="13">
        <v>-10.18</v>
      </c>
      <c r="AF48" s="13">
        <v>-17.100000000000001</v>
      </c>
      <c r="AG48" s="13">
        <v>6.93</v>
      </c>
      <c r="AH48" s="13">
        <v>9.27</v>
      </c>
      <c r="AI48" s="13">
        <v>-3.01</v>
      </c>
      <c r="AJ48" s="13">
        <v>8.64</v>
      </c>
      <c r="AK48" s="13">
        <v>6.26</v>
      </c>
      <c r="AL48" s="15">
        <v>85.425000000000011</v>
      </c>
      <c r="AM48" s="13">
        <v>6.4383962540239995E-2</v>
      </c>
      <c r="AN48" s="13">
        <v>21.16</v>
      </c>
      <c r="AO48" s="13">
        <v>0.42533081285444202</v>
      </c>
      <c r="AP48" s="16">
        <v>2.2799999999999998</v>
      </c>
      <c r="AQ48" s="13">
        <v>18.859649122807014</v>
      </c>
      <c r="AR48" s="16">
        <v>1.41</v>
      </c>
      <c r="AS48" s="13">
        <v>0</v>
      </c>
      <c r="AT48" s="16">
        <v>0.89</v>
      </c>
      <c r="AU48" s="13">
        <v>2.247191011235957</v>
      </c>
      <c r="AV48" s="16">
        <v>2.3450000000000002</v>
      </c>
      <c r="AW48" s="13">
        <v>26.0752688172043</v>
      </c>
      <c r="AX48" s="16">
        <v>3.65</v>
      </c>
      <c r="AY48" s="13">
        <v>19.726027397260271</v>
      </c>
      <c r="AZ48" s="13">
        <v>27.285</v>
      </c>
      <c r="BA48" s="13">
        <v>2.1806853582554502</v>
      </c>
      <c r="BB48" s="13">
        <v>38.07</v>
      </c>
      <c r="BC48" s="13">
        <v>1.4709745206199201</v>
      </c>
      <c r="BD48" s="13">
        <v>39.394999999999996</v>
      </c>
      <c r="BE48" s="13">
        <v>0.11422769386977601</v>
      </c>
      <c r="BF48" s="13">
        <v>60.56</v>
      </c>
      <c r="BG48" s="13">
        <v>0.23117569352708001</v>
      </c>
      <c r="BH48" s="16">
        <v>0.7</v>
      </c>
      <c r="BI48" s="13">
        <v>1.4285714285714299</v>
      </c>
      <c r="BJ48" s="16">
        <v>1.2549999999999999</v>
      </c>
      <c r="BK48" s="13">
        <v>1.9920318725099599</v>
      </c>
      <c r="BL48" s="13">
        <v>39.44</v>
      </c>
      <c r="BM48" s="13">
        <v>0.35496957403651302</v>
      </c>
      <c r="BN48" s="13">
        <v>10.525</v>
      </c>
      <c r="BO48" s="13">
        <v>8.2185273159144892</v>
      </c>
      <c r="BP48" s="13">
        <v>2.0000000000001E-2</v>
      </c>
      <c r="BQ48" s="13">
        <v>15699.999999999985</v>
      </c>
      <c r="BR48" s="13">
        <v>3.47</v>
      </c>
      <c r="BS48" s="13">
        <v>5.41</v>
      </c>
      <c r="BT48" s="13">
        <v>4.62</v>
      </c>
      <c r="BU48" s="13">
        <v>3.22</v>
      </c>
      <c r="BV48" s="13">
        <v>5.68</v>
      </c>
      <c r="BW48" s="13">
        <v>5.27</v>
      </c>
      <c r="BX48" s="15">
        <v>136.11500000000001</v>
      </c>
      <c r="BY48" s="13">
        <v>16.401572199977956</v>
      </c>
      <c r="BZ48" s="13">
        <v>34.299999999999997</v>
      </c>
      <c r="CA48" s="13">
        <v>3.3236151603498598</v>
      </c>
      <c r="CB48" s="17">
        <v>176.55</v>
      </c>
      <c r="CC48" s="13">
        <v>2.23</v>
      </c>
      <c r="CD48" s="18">
        <v>14</v>
      </c>
      <c r="CE48" s="15">
        <v>188.15</v>
      </c>
      <c r="CF48" s="13">
        <v>2.79</v>
      </c>
    </row>
    <row r="49" spans="1:84" x14ac:dyDescent="0.2">
      <c r="A49" s="2">
        <v>25901</v>
      </c>
      <c r="B49" s="2">
        <v>18</v>
      </c>
      <c r="C49" s="2">
        <v>1</v>
      </c>
      <c r="D49" s="5">
        <v>177.8</v>
      </c>
      <c r="E49" s="4">
        <v>77.272727272727266</v>
      </c>
      <c r="F49" s="4">
        <v>24.389795918367348</v>
      </c>
      <c r="G49" s="4">
        <v>8.16</v>
      </c>
      <c r="H49" s="2">
        <f>IF(G49&lt;7,1,2)</f>
        <v>2</v>
      </c>
      <c r="I49" s="2">
        <f>IF(G49&gt;9,1,2)</f>
        <v>2</v>
      </c>
      <c r="J49" s="23">
        <f t="shared" si="2"/>
        <v>1</v>
      </c>
      <c r="K49" s="23" t="str">
        <f t="shared" si="0"/>
        <v>TRUE</v>
      </c>
      <c r="L49" s="9" t="e">
        <f>IF(#REF!&lt;=1,1,2)</f>
        <v>#REF!</v>
      </c>
      <c r="M49" s="9" t="e">
        <f t="shared" si="1"/>
        <v>#REF!</v>
      </c>
      <c r="N49" s="13">
        <v>0.73</v>
      </c>
      <c r="O49" s="13">
        <v>1.1299999999999999</v>
      </c>
      <c r="P49" s="13">
        <v>29.88</v>
      </c>
      <c r="Q49" s="13">
        <v>0.16</v>
      </c>
      <c r="R49" s="13">
        <v>0.23</v>
      </c>
      <c r="S49" s="13">
        <v>6.71</v>
      </c>
      <c r="T49" s="13">
        <v>1.85</v>
      </c>
      <c r="U49" s="13">
        <v>8.56</v>
      </c>
      <c r="V49" s="13">
        <v>3.61</v>
      </c>
      <c r="W49" s="13">
        <v>-1.75</v>
      </c>
      <c r="X49" s="13">
        <v>5.37</v>
      </c>
      <c r="Y49" s="13">
        <v>-50.66</v>
      </c>
      <c r="Z49" s="13">
        <v>56.97</v>
      </c>
      <c r="AA49" s="13">
        <v>6.31</v>
      </c>
      <c r="AB49" s="13">
        <v>4.57</v>
      </c>
      <c r="AC49" s="13">
        <v>1.91</v>
      </c>
      <c r="AD49" s="13">
        <v>6.49</v>
      </c>
      <c r="AE49" s="13">
        <v>-11.73</v>
      </c>
      <c r="AF49" s="13">
        <v>-24.03</v>
      </c>
      <c r="AG49" s="13">
        <v>12.29</v>
      </c>
      <c r="AH49" s="13">
        <v>69.02</v>
      </c>
      <c r="AI49" s="13">
        <v>-59.45</v>
      </c>
      <c r="AJ49" s="13">
        <v>33.57</v>
      </c>
      <c r="AK49" s="13">
        <v>9.57</v>
      </c>
      <c r="AL49" s="15">
        <v>100.185</v>
      </c>
      <c r="AM49" s="13">
        <v>0.20462145031691201</v>
      </c>
      <c r="AN49" s="13">
        <v>20.774999999999999</v>
      </c>
      <c r="AO49" s="13">
        <v>0.26474127557159999</v>
      </c>
      <c r="AP49" s="16">
        <v>1.18</v>
      </c>
      <c r="AQ49" s="13">
        <v>4.2372881355932197</v>
      </c>
      <c r="AR49" s="16">
        <v>1.2</v>
      </c>
      <c r="AS49" s="13">
        <v>0</v>
      </c>
      <c r="AT49" s="16">
        <v>0.98</v>
      </c>
      <c r="AU49" s="13">
        <v>1.020408163265307</v>
      </c>
      <c r="AV49" s="16">
        <v>3.8450000000000002</v>
      </c>
      <c r="AW49" s="13">
        <v>12.811791383219958</v>
      </c>
      <c r="AX49" s="16">
        <v>2.25</v>
      </c>
      <c r="AY49" s="13">
        <v>23.55555555555555</v>
      </c>
      <c r="AZ49" s="13">
        <v>24.365000000000002</v>
      </c>
      <c r="BA49" s="13">
        <v>4.7404063205417604</v>
      </c>
      <c r="BB49" s="13">
        <v>33.055</v>
      </c>
      <c r="BC49" s="13">
        <v>1.70927242474663</v>
      </c>
      <c r="BD49" s="13">
        <v>39.56</v>
      </c>
      <c r="BE49" s="13">
        <v>0.176946410515673</v>
      </c>
      <c r="BF49" s="13">
        <v>60.335000000000001</v>
      </c>
      <c r="BG49" s="13">
        <v>0.20717659733156499</v>
      </c>
      <c r="BH49" s="16">
        <v>0.6</v>
      </c>
      <c r="BI49" s="13">
        <v>0</v>
      </c>
      <c r="BJ49" s="16">
        <v>1.17</v>
      </c>
      <c r="BK49" s="13">
        <v>0.854700854700855</v>
      </c>
      <c r="BL49" s="13">
        <v>39.664999999999999</v>
      </c>
      <c r="BM49" s="13">
        <v>0.31513929156687298</v>
      </c>
      <c r="BN49" s="13">
        <v>10.434999999999999</v>
      </c>
      <c r="BO49" s="13">
        <v>4.0728318160038297</v>
      </c>
      <c r="BP49" s="13">
        <v>8.125</v>
      </c>
      <c r="BQ49" s="13">
        <v>11.261538461538457</v>
      </c>
      <c r="BR49" s="13">
        <v>5.79</v>
      </c>
      <c r="BS49" s="13">
        <v>3.62</v>
      </c>
      <c r="BT49" s="13">
        <v>4.71</v>
      </c>
      <c r="BU49" s="13">
        <v>6.53</v>
      </c>
      <c r="BV49" s="13">
        <v>5.36</v>
      </c>
      <c r="BW49" s="13">
        <v>7.27</v>
      </c>
      <c r="BX49" s="15">
        <v>196.43</v>
      </c>
      <c r="BY49" s="13">
        <v>21.20857302855979</v>
      </c>
      <c r="BZ49" s="13">
        <v>42.05</v>
      </c>
      <c r="CA49" s="13">
        <v>38.263971462544596</v>
      </c>
      <c r="CB49" s="17">
        <v>179.61</v>
      </c>
      <c r="CC49" s="13">
        <v>2.64</v>
      </c>
      <c r="CD49" s="18">
        <v>15</v>
      </c>
      <c r="CE49" s="15">
        <v>147.37</v>
      </c>
      <c r="CF49" s="13">
        <v>4.07</v>
      </c>
    </row>
    <row r="50" spans="1:84" x14ac:dyDescent="0.2">
      <c r="A50" s="2">
        <v>27431</v>
      </c>
      <c r="B50" s="2">
        <v>20</v>
      </c>
      <c r="C50" s="2">
        <v>2</v>
      </c>
      <c r="D50" s="5">
        <v>175.26</v>
      </c>
      <c r="E50" s="4">
        <v>64.545454545454547</v>
      </c>
      <c r="F50" s="4">
        <v>20.967443814324721</v>
      </c>
      <c r="G50" s="4">
        <v>5.33</v>
      </c>
      <c r="H50" s="2">
        <f>IF(G50&lt;7,1,2)</f>
        <v>1</v>
      </c>
      <c r="I50" s="2">
        <f>IF(G50&gt;9,1,2)</f>
        <v>2</v>
      </c>
      <c r="J50" s="23">
        <f t="shared" si="2"/>
        <v>2</v>
      </c>
      <c r="K50" s="23" t="str">
        <f t="shared" si="0"/>
        <v>FALSE</v>
      </c>
      <c r="L50" s="9" t="e">
        <f>IF(#REF!&lt;=1,1,2)</f>
        <v>#REF!</v>
      </c>
      <c r="M50" s="9" t="e">
        <f t="shared" si="1"/>
        <v>#REF!</v>
      </c>
      <c r="N50" s="13">
        <v>0.17</v>
      </c>
      <c r="O50" s="13">
        <v>0.55000000000000004</v>
      </c>
      <c r="P50" s="13">
        <v>31.2</v>
      </c>
      <c r="Q50" s="13">
        <v>0.12</v>
      </c>
      <c r="R50" s="13">
        <v>0.15</v>
      </c>
      <c r="S50" s="13">
        <v>3.56</v>
      </c>
      <c r="T50" s="13">
        <v>-0.34</v>
      </c>
      <c r="U50" s="13">
        <v>3.22</v>
      </c>
      <c r="V50" s="13">
        <v>8.39</v>
      </c>
      <c r="W50" s="13">
        <v>-3.25</v>
      </c>
      <c r="X50" s="13">
        <v>11.63</v>
      </c>
      <c r="Y50" s="13">
        <v>8.11</v>
      </c>
      <c r="Z50" s="13">
        <v>2.8</v>
      </c>
      <c r="AA50" s="13">
        <v>10.91</v>
      </c>
      <c r="AB50" s="13">
        <v>10.07</v>
      </c>
      <c r="AC50" s="13">
        <v>-3.45</v>
      </c>
      <c r="AD50" s="13">
        <v>6.62</v>
      </c>
      <c r="AE50" s="13">
        <v>4.16</v>
      </c>
      <c r="AF50" s="13">
        <v>-3.36</v>
      </c>
      <c r="AG50" s="13">
        <v>7.52</v>
      </c>
      <c r="AH50" s="13">
        <v>16.8</v>
      </c>
      <c r="AI50" s="13">
        <v>-7.73</v>
      </c>
      <c r="AJ50" s="13">
        <v>11.92</v>
      </c>
      <c r="AK50" s="13">
        <v>9.07</v>
      </c>
      <c r="AL50" s="15">
        <v>112.27000000000001</v>
      </c>
      <c r="AM50" s="13">
        <v>0.204863276030994</v>
      </c>
      <c r="AN50" s="13">
        <v>19.704999999999998</v>
      </c>
      <c r="AO50" s="13">
        <v>0.83735092616087803</v>
      </c>
      <c r="AP50" s="16">
        <v>0.72499999999999998</v>
      </c>
      <c r="AQ50" s="13">
        <v>2.0689655172413799</v>
      </c>
      <c r="AR50" s="16">
        <v>1.07</v>
      </c>
      <c r="AS50" s="13">
        <v>0</v>
      </c>
      <c r="AT50" s="16">
        <v>1.165</v>
      </c>
      <c r="AU50" s="13">
        <v>1.28755364806867</v>
      </c>
      <c r="AV50" s="16">
        <v>3.13</v>
      </c>
      <c r="AW50" s="13">
        <v>4.57317073170731</v>
      </c>
      <c r="AX50" s="16">
        <v>4.05</v>
      </c>
      <c r="AY50" s="13">
        <v>6.9135802469135799</v>
      </c>
      <c r="AZ50" s="13">
        <v>24.69</v>
      </c>
      <c r="BA50" s="13">
        <v>2.6731470230862699</v>
      </c>
      <c r="BB50" s="13">
        <v>37.344999999999999</v>
      </c>
      <c r="BC50" s="13">
        <v>3.0124514660597099</v>
      </c>
      <c r="BD50" s="13">
        <v>40.144999999999996</v>
      </c>
      <c r="BE50" s="13">
        <v>0.112093660480753</v>
      </c>
      <c r="BF50" s="13">
        <v>59.85</v>
      </c>
      <c r="BG50" s="13">
        <v>0.35087719298245801</v>
      </c>
      <c r="BH50" s="16">
        <v>0.54</v>
      </c>
      <c r="BI50" s="13">
        <v>0</v>
      </c>
      <c r="BJ50" s="16">
        <v>1.2450000000000001</v>
      </c>
      <c r="BK50" s="13">
        <v>1.2048192771084301</v>
      </c>
      <c r="BL50" s="13">
        <v>40.15</v>
      </c>
      <c r="BM50" s="13">
        <v>0.52303860523038803</v>
      </c>
      <c r="BN50" s="13">
        <v>9.9600000000000009</v>
      </c>
      <c r="BO50" s="13">
        <v>1.2048192771084301</v>
      </c>
      <c r="BP50" s="13">
        <v>-4.1349999999999998</v>
      </c>
      <c r="BQ50" s="13">
        <v>163.11970979443771</v>
      </c>
      <c r="BR50" s="13">
        <v>2.37</v>
      </c>
      <c r="BS50" s="13">
        <v>6.63</v>
      </c>
      <c r="BT50" s="13">
        <v>9.85</v>
      </c>
      <c r="BU50" s="13">
        <v>3.39</v>
      </c>
      <c r="BV50" s="13">
        <v>5.97</v>
      </c>
      <c r="BW50" s="13">
        <v>10.44</v>
      </c>
      <c r="BX50" s="15">
        <v>193.04000000000002</v>
      </c>
      <c r="BY50" s="13">
        <v>9.7337339411520993</v>
      </c>
      <c r="BZ50" s="13">
        <v>50.475000000000001</v>
      </c>
      <c r="CA50" s="13">
        <v>9.4997523526498302</v>
      </c>
      <c r="CB50" s="17">
        <v>191.4</v>
      </c>
      <c r="CC50" s="13">
        <v>2.13</v>
      </c>
      <c r="CD50" s="18">
        <v>19</v>
      </c>
      <c r="CE50" s="15">
        <v>195.57</v>
      </c>
      <c r="CF50" s="13">
        <v>3.89</v>
      </c>
    </row>
    <row r="51" spans="1:84" x14ac:dyDescent="0.2">
      <c r="A51" s="2">
        <v>27705</v>
      </c>
      <c r="B51" s="2">
        <v>27</v>
      </c>
      <c r="C51" s="2">
        <v>1</v>
      </c>
      <c r="D51" s="5">
        <v>172.72</v>
      </c>
      <c r="E51" s="4">
        <v>89.999999999999986</v>
      </c>
      <c r="F51" s="4">
        <v>30.102508650519031</v>
      </c>
      <c r="G51" s="4">
        <v>5.91</v>
      </c>
      <c r="H51" s="2">
        <f>IF(G51&lt;7,1,2)</f>
        <v>1</v>
      </c>
      <c r="I51" s="2">
        <f>IF(G51&gt;9,1,2)</f>
        <v>2</v>
      </c>
      <c r="J51" s="23">
        <f t="shared" si="2"/>
        <v>2</v>
      </c>
      <c r="K51" s="23" t="str">
        <f t="shared" si="0"/>
        <v>FALSE</v>
      </c>
      <c r="L51" s="9" t="e">
        <f>IF(#REF!&lt;=1,1,2)</f>
        <v>#REF!</v>
      </c>
      <c r="M51" s="9" t="e">
        <f t="shared" si="1"/>
        <v>#REF!</v>
      </c>
      <c r="N51" s="13">
        <v>0.49</v>
      </c>
      <c r="O51" s="13">
        <v>0.49</v>
      </c>
      <c r="P51" s="13">
        <v>22.47</v>
      </c>
      <c r="Q51" s="13">
        <v>0.19</v>
      </c>
      <c r="R51" s="13">
        <v>0.14000000000000001</v>
      </c>
      <c r="S51" s="13">
        <v>7.65</v>
      </c>
      <c r="T51" s="13">
        <v>11.02</v>
      </c>
      <c r="U51" s="13">
        <v>18.670000000000002</v>
      </c>
      <c r="V51" s="13">
        <v>3.14</v>
      </c>
      <c r="W51" s="13">
        <v>-3.2</v>
      </c>
      <c r="X51" s="13">
        <v>6.35</v>
      </c>
      <c r="Y51" s="13">
        <v>8.2799999999999994</v>
      </c>
      <c r="Z51" s="13">
        <v>5.22</v>
      </c>
      <c r="AA51" s="13">
        <v>13.51</v>
      </c>
      <c r="AB51" s="13">
        <v>4.93</v>
      </c>
      <c r="AC51" s="13">
        <v>2.0699999999999998</v>
      </c>
      <c r="AD51" s="13">
        <v>7.01</v>
      </c>
      <c r="AE51" s="13">
        <v>-9.4499999999999993</v>
      </c>
      <c r="AF51" s="13">
        <v>-19.87</v>
      </c>
      <c r="AG51" s="13">
        <v>10.42</v>
      </c>
      <c r="AH51" s="13">
        <v>19.97</v>
      </c>
      <c r="AI51" s="13">
        <v>-14.38</v>
      </c>
      <c r="AJ51" s="13">
        <v>8.65</v>
      </c>
      <c r="AK51" s="13">
        <v>5.59</v>
      </c>
      <c r="AL51" s="15">
        <v>112.48</v>
      </c>
      <c r="AM51" s="13">
        <v>0.177809388335707</v>
      </c>
      <c r="AN51" s="13">
        <v>24.344999999999999</v>
      </c>
      <c r="AO51" s="13">
        <v>0.30807147258164302</v>
      </c>
      <c r="AP51" s="16">
        <v>1.22</v>
      </c>
      <c r="AQ51" s="13">
        <v>25.409836065573771</v>
      </c>
      <c r="AR51" s="16">
        <v>1.07</v>
      </c>
      <c r="AS51" s="13">
        <v>0</v>
      </c>
      <c r="AT51" s="16">
        <v>1.0049999999999999</v>
      </c>
      <c r="AU51" s="13">
        <v>1.4925373134328399</v>
      </c>
      <c r="AV51" s="16">
        <v>2.65</v>
      </c>
      <c r="AW51" s="13">
        <v>6.028368794326239</v>
      </c>
      <c r="AX51" s="16">
        <v>3.2349999999999999</v>
      </c>
      <c r="AY51" s="13">
        <v>25.502318392581135</v>
      </c>
      <c r="AZ51" s="13">
        <v>25.855</v>
      </c>
      <c r="BA51" s="13">
        <v>5.859601624444017</v>
      </c>
      <c r="BB51" s="13">
        <v>28.615000000000002</v>
      </c>
      <c r="BC51" s="13">
        <v>3.12773021142758</v>
      </c>
      <c r="BD51" s="13">
        <v>37.805</v>
      </c>
      <c r="BE51" s="13">
        <v>1.8383811665123699</v>
      </c>
      <c r="BF51" s="13">
        <v>62.14</v>
      </c>
      <c r="BG51" s="13">
        <v>0.99774702285161998</v>
      </c>
      <c r="BH51" s="16">
        <v>0.53500000000000003</v>
      </c>
      <c r="BI51" s="13">
        <v>0.934579439252337</v>
      </c>
      <c r="BJ51" s="16">
        <v>1.0649999999999999</v>
      </c>
      <c r="BK51" s="13">
        <v>1.40845070422535</v>
      </c>
      <c r="BL51" s="13">
        <v>37.86</v>
      </c>
      <c r="BM51" s="13">
        <v>1.63761225567881</v>
      </c>
      <c r="BN51" s="13">
        <v>12.234999999999999</v>
      </c>
      <c r="BO51" s="13">
        <v>5.5169595422966902</v>
      </c>
      <c r="BP51" s="13">
        <v>11.8</v>
      </c>
      <c r="BQ51" s="13">
        <v>26.779661016949152</v>
      </c>
      <c r="BR51" s="13">
        <v>8.18</v>
      </c>
      <c r="BS51" s="13">
        <v>4.16</v>
      </c>
      <c r="BT51" s="13">
        <v>7.38</v>
      </c>
      <c r="BU51" s="13">
        <v>11.46</v>
      </c>
      <c r="BV51" s="13">
        <v>4.18</v>
      </c>
      <c r="BW51" s="13">
        <v>7.95</v>
      </c>
      <c r="BX51" s="15">
        <v>188.33499999999998</v>
      </c>
      <c r="BY51" s="13">
        <v>18.724613056521626</v>
      </c>
      <c r="BZ51" s="13">
        <v>45.83</v>
      </c>
      <c r="CA51" s="13">
        <v>32.162339079205758</v>
      </c>
      <c r="CB51" s="17">
        <v>183.25</v>
      </c>
      <c r="CC51" s="13">
        <v>2.25</v>
      </c>
      <c r="CD51" s="18">
        <v>16</v>
      </c>
      <c r="CE51" s="15">
        <v>174.99</v>
      </c>
      <c r="CF51" s="13">
        <v>3.44</v>
      </c>
    </row>
    <row r="52" spans="1:84" x14ac:dyDescent="0.2">
      <c r="A52" s="2">
        <v>29335</v>
      </c>
      <c r="B52" s="2">
        <v>21</v>
      </c>
      <c r="C52" s="2">
        <v>1</v>
      </c>
      <c r="D52" s="5">
        <v>182.88</v>
      </c>
      <c r="E52" s="4">
        <v>84.090909090909079</v>
      </c>
      <c r="F52" s="4">
        <v>25.087770061728396</v>
      </c>
      <c r="G52" s="4">
        <v>8.0830000000000002</v>
      </c>
      <c r="H52" s="2">
        <f>IF(G52&lt;7,1,2)</f>
        <v>2</v>
      </c>
      <c r="I52" s="2">
        <f>IF(G52&gt;9,1,2)</f>
        <v>2</v>
      </c>
      <c r="J52" s="23">
        <f t="shared" si="2"/>
        <v>1</v>
      </c>
      <c r="K52" s="23" t="str">
        <f t="shared" si="0"/>
        <v>TRUE</v>
      </c>
      <c r="L52" s="9" t="e">
        <f>IF(#REF!&lt;=1,1,2)</f>
        <v>#REF!</v>
      </c>
      <c r="M52" s="9" t="e">
        <f t="shared" si="1"/>
        <v>#REF!</v>
      </c>
      <c r="N52" s="13">
        <v>0.48</v>
      </c>
      <c r="O52" s="13">
        <v>0.59</v>
      </c>
      <c r="P52" s="13">
        <v>21.97</v>
      </c>
      <c r="Q52" s="13">
        <v>0.65</v>
      </c>
      <c r="R52" s="13">
        <v>0.84</v>
      </c>
      <c r="S52" s="13">
        <v>3.96</v>
      </c>
      <c r="T52" s="13">
        <v>6.51</v>
      </c>
      <c r="U52" s="13">
        <v>10.47</v>
      </c>
      <c r="V52" s="13">
        <v>-1.68</v>
      </c>
      <c r="W52" s="13">
        <v>-7.98</v>
      </c>
      <c r="X52" s="13">
        <v>6.3</v>
      </c>
      <c r="Y52" s="13">
        <v>9.3699999999999992</v>
      </c>
      <c r="Z52" s="13">
        <v>0.83</v>
      </c>
      <c r="AA52" s="13">
        <v>10.199999999999999</v>
      </c>
      <c r="AB52" s="13">
        <v>3.18</v>
      </c>
      <c r="AC52" s="13">
        <v>-0.28999999999999998</v>
      </c>
      <c r="AD52" s="13">
        <v>2.89</v>
      </c>
      <c r="AE52" s="13">
        <v>-4.58</v>
      </c>
      <c r="AF52" s="13">
        <v>-11.04</v>
      </c>
      <c r="AG52" s="13">
        <v>6.46</v>
      </c>
      <c r="AH52" s="13">
        <v>6.81</v>
      </c>
      <c r="AI52" s="13">
        <v>0.13</v>
      </c>
      <c r="AJ52" s="13">
        <v>6.22</v>
      </c>
      <c r="AK52" s="13">
        <v>6.94</v>
      </c>
      <c r="AL52" s="15">
        <v>96.33</v>
      </c>
      <c r="AM52" s="13">
        <v>0</v>
      </c>
      <c r="AN52" s="13">
        <v>23.65</v>
      </c>
      <c r="AO52" s="13">
        <v>0.16913319238901001</v>
      </c>
      <c r="AP52" s="16">
        <v>2.1349999999999998</v>
      </c>
      <c r="AQ52" s="13">
        <v>1.63934426229508</v>
      </c>
      <c r="AR52" s="16">
        <v>1.25</v>
      </c>
      <c r="AS52" s="13">
        <v>0</v>
      </c>
      <c r="AT52" s="16">
        <v>0.89500000000000002</v>
      </c>
      <c r="AU52" s="13">
        <v>0.55865921787709505</v>
      </c>
      <c r="AV52" s="16">
        <v>3.1349999999999998</v>
      </c>
      <c r="AW52" s="13">
        <v>0.159744408945691</v>
      </c>
      <c r="AX52" s="16">
        <v>5.3049999999999997</v>
      </c>
      <c r="AY52" s="13">
        <v>19.132893496701229</v>
      </c>
      <c r="AZ52" s="13">
        <v>25.840000000000003</v>
      </c>
      <c r="BA52" s="13">
        <v>4.1795665634674899</v>
      </c>
      <c r="BB52" s="13">
        <v>35.56</v>
      </c>
      <c r="BC52" s="13">
        <v>3.0652418447694001</v>
      </c>
      <c r="BD52" s="13">
        <v>38.195</v>
      </c>
      <c r="BE52" s="13">
        <v>1.3745254614478299</v>
      </c>
      <c r="BF52" s="13">
        <v>61.844999999999999</v>
      </c>
      <c r="BG52" s="13">
        <v>0.91357425822620697</v>
      </c>
      <c r="BH52" s="16">
        <v>0.625</v>
      </c>
      <c r="BI52" s="13">
        <v>0.80000000000000104</v>
      </c>
      <c r="BJ52" s="16">
        <v>1.115</v>
      </c>
      <c r="BK52" s="13">
        <v>0.44843049327354301</v>
      </c>
      <c r="BL52" s="13">
        <v>38.155000000000001</v>
      </c>
      <c r="BM52" s="13">
        <v>1.48080199187524</v>
      </c>
      <c r="BN52" s="13">
        <v>11.85</v>
      </c>
      <c r="BO52" s="13">
        <v>2.9535864978902899</v>
      </c>
      <c r="BP52" s="13">
        <v>4.5650000000000004</v>
      </c>
      <c r="BQ52" s="13">
        <v>100.21905805038334</v>
      </c>
      <c r="BR52" s="13">
        <v>7.26</v>
      </c>
      <c r="BS52" s="13">
        <v>5.66</v>
      </c>
      <c r="BT52" s="13">
        <v>6.55</v>
      </c>
      <c r="BU52" s="13">
        <v>5.05</v>
      </c>
      <c r="BV52" s="13">
        <v>5.0199999999999996</v>
      </c>
      <c r="BW52" s="13">
        <v>13.01</v>
      </c>
      <c r="BX52" s="15">
        <v>134.995</v>
      </c>
      <c r="BY52" s="13">
        <v>10.441127449164783</v>
      </c>
      <c r="BZ52" s="13">
        <v>28.07</v>
      </c>
      <c r="CA52" s="13">
        <v>7.6950480940505903</v>
      </c>
      <c r="CB52" s="17">
        <v>196.1</v>
      </c>
      <c r="CC52" s="13">
        <v>2.1800000000000002</v>
      </c>
      <c r="CD52" s="18">
        <v>15</v>
      </c>
      <c r="CE52" s="15">
        <v>181.83</v>
      </c>
      <c r="CF52" s="13">
        <v>3.27</v>
      </c>
    </row>
    <row r="53" spans="1:84" x14ac:dyDescent="0.2">
      <c r="A53" s="2">
        <v>30656</v>
      </c>
      <c r="B53" s="2">
        <v>32</v>
      </c>
      <c r="C53" s="2">
        <v>1</v>
      </c>
      <c r="D53" s="5">
        <v>177.8</v>
      </c>
      <c r="E53" s="4">
        <v>84.090909090909079</v>
      </c>
      <c r="F53" s="4">
        <v>26.541836734693877</v>
      </c>
      <c r="G53" s="4">
        <v>7.16</v>
      </c>
      <c r="H53" s="2">
        <f>IF(G53&lt;7,1,2)</f>
        <v>2</v>
      </c>
      <c r="I53" s="2">
        <f>IF(G53&gt;9,1,2)</f>
        <v>2</v>
      </c>
      <c r="J53" s="23">
        <f t="shared" si="2"/>
        <v>1</v>
      </c>
      <c r="K53" s="23" t="str">
        <f t="shared" si="0"/>
        <v>TRUE</v>
      </c>
      <c r="L53" s="9" t="e">
        <f>IF(#REF!&lt;=1,1,2)</f>
        <v>#REF!</v>
      </c>
      <c r="M53" s="9" t="e">
        <f t="shared" si="1"/>
        <v>#REF!</v>
      </c>
      <c r="N53" s="14" t="e">
        <v>#NULL!</v>
      </c>
      <c r="O53" s="14" t="e">
        <v>#NULL!</v>
      </c>
      <c r="P53" s="14" t="e">
        <v>#NULL!</v>
      </c>
      <c r="Q53" s="14" t="e">
        <v>#NULL!</v>
      </c>
      <c r="R53" s="14" t="e">
        <v>#NULL!</v>
      </c>
      <c r="S53" s="13">
        <v>3.4</v>
      </c>
      <c r="T53" s="13">
        <v>6.46</v>
      </c>
      <c r="U53" s="13">
        <v>9.85</v>
      </c>
      <c r="V53" s="13">
        <v>2.89</v>
      </c>
      <c r="W53" s="13">
        <v>-1.66</v>
      </c>
      <c r="X53" s="13">
        <v>4.5599999999999996</v>
      </c>
      <c r="Y53" s="13">
        <v>-8.19</v>
      </c>
      <c r="Z53" s="13">
        <v>19.66</v>
      </c>
      <c r="AA53" s="13">
        <v>11.47</v>
      </c>
      <c r="AB53" s="13">
        <v>-2.74</v>
      </c>
      <c r="AC53" s="13">
        <v>8.23</v>
      </c>
      <c r="AD53" s="13">
        <v>5.49</v>
      </c>
      <c r="AE53" s="13">
        <v>24.24</v>
      </c>
      <c r="AF53" s="13">
        <v>16.02</v>
      </c>
      <c r="AG53" s="13">
        <v>8.2200000000000006</v>
      </c>
      <c r="AH53" s="13">
        <v>-30.31</v>
      </c>
      <c r="AI53" s="13">
        <v>40.270000000000003</v>
      </c>
      <c r="AJ53" s="13">
        <v>30.18</v>
      </c>
      <c r="AK53" s="13">
        <v>9.9600000000000009</v>
      </c>
      <c r="AL53" s="15">
        <v>104.925</v>
      </c>
      <c r="AM53" s="13">
        <v>0.17631641648797</v>
      </c>
      <c r="AN53" s="13">
        <v>20.935000000000002</v>
      </c>
      <c r="AO53" s="13">
        <v>0.35825173155004097</v>
      </c>
      <c r="AP53" s="16">
        <v>1.83</v>
      </c>
      <c r="AQ53" s="13">
        <v>7.6502732240437199</v>
      </c>
      <c r="AR53" s="16">
        <v>1.145</v>
      </c>
      <c r="AS53" s="13">
        <v>0.43668122270742399</v>
      </c>
      <c r="AT53" s="16">
        <v>1.1399999999999999</v>
      </c>
      <c r="AU53" s="13">
        <v>1.7543859649122699</v>
      </c>
      <c r="AV53" s="16">
        <v>2.27</v>
      </c>
      <c r="AW53" s="13">
        <v>33.529411764705877</v>
      </c>
      <c r="AX53" s="16">
        <v>2.4750000000000001</v>
      </c>
      <c r="AY53" s="13">
        <v>28.888888888888886</v>
      </c>
      <c r="AZ53" s="13">
        <v>32.489999999999995</v>
      </c>
      <c r="BA53" s="13">
        <v>0.52323791935979702</v>
      </c>
      <c r="BB53" s="13">
        <v>38.379999999999995</v>
      </c>
      <c r="BC53" s="13">
        <v>1.9020323084940101</v>
      </c>
      <c r="BD53" s="13">
        <v>39.5</v>
      </c>
      <c r="BE53" s="13">
        <v>1.44303797468354</v>
      </c>
      <c r="BF53" s="13">
        <v>60.44</v>
      </c>
      <c r="BG53" s="13">
        <v>0.81072137657179999</v>
      </c>
      <c r="BH53" s="16">
        <v>0.57499999999999996</v>
      </c>
      <c r="BI53" s="13">
        <v>0.86956521739130499</v>
      </c>
      <c r="BJ53" s="16">
        <v>1.3</v>
      </c>
      <c r="BK53" s="13">
        <v>1.5384615384615401</v>
      </c>
      <c r="BL53" s="13">
        <v>39.56</v>
      </c>
      <c r="BM53" s="13">
        <v>1.2386248736097001</v>
      </c>
      <c r="BN53" s="13">
        <v>10.525</v>
      </c>
      <c r="BO53" s="13">
        <v>0.33254156769596299</v>
      </c>
      <c r="BP53" s="13">
        <v>9.5399999999999991</v>
      </c>
      <c r="BQ53" s="13">
        <v>64.046121593291403</v>
      </c>
      <c r="BR53" s="13">
        <v>3.33</v>
      </c>
      <c r="BS53" s="13">
        <v>4.46</v>
      </c>
      <c r="BT53" s="13">
        <v>7.43</v>
      </c>
      <c r="BU53" s="13">
        <v>8.41</v>
      </c>
      <c r="BV53" s="13">
        <v>4.5999999999999996</v>
      </c>
      <c r="BW53" s="13">
        <v>10.38</v>
      </c>
      <c r="BX53" s="15">
        <v>295.17499999999995</v>
      </c>
      <c r="BY53" s="13">
        <v>17.736935716100618</v>
      </c>
      <c r="BZ53" s="13">
        <v>50.010000000000005</v>
      </c>
      <c r="CA53" s="13">
        <v>8.6182763447310506</v>
      </c>
      <c r="CB53" s="17">
        <v>196.48</v>
      </c>
      <c r="CC53" s="13">
        <v>2.1</v>
      </c>
      <c r="CD53" s="18">
        <v>17</v>
      </c>
      <c r="CE53" s="15">
        <v>196.16</v>
      </c>
      <c r="CF53" s="13">
        <v>3.18</v>
      </c>
    </row>
    <row r="54" spans="1:84" x14ac:dyDescent="0.2">
      <c r="A54" s="2">
        <v>31183</v>
      </c>
      <c r="B54" s="2">
        <v>25</v>
      </c>
      <c r="C54" s="2">
        <v>2</v>
      </c>
      <c r="D54" s="5">
        <v>175.26</v>
      </c>
      <c r="E54" s="4">
        <v>80.454545454545453</v>
      </c>
      <c r="F54" s="4">
        <v>26.135475740390675</v>
      </c>
      <c r="G54" s="4">
        <v>11.25</v>
      </c>
      <c r="H54" s="2">
        <f>IF(G54&lt;7,1,2)</f>
        <v>2</v>
      </c>
      <c r="I54" s="2">
        <f>IF(G54&gt;9,1,2)</f>
        <v>1</v>
      </c>
      <c r="J54" s="23">
        <f t="shared" si="2"/>
        <v>2</v>
      </c>
      <c r="K54" s="23" t="str">
        <f t="shared" si="0"/>
        <v>FALSE</v>
      </c>
      <c r="L54" s="9" t="e">
        <f>IF(#REF!&lt;=1,1,2)</f>
        <v>#REF!</v>
      </c>
      <c r="M54" s="9" t="e">
        <f t="shared" si="1"/>
        <v>#REF!</v>
      </c>
      <c r="N54" s="13">
        <v>0.36</v>
      </c>
      <c r="O54" s="13">
        <v>0.51</v>
      </c>
      <c r="P54" s="13">
        <v>25.2</v>
      </c>
      <c r="Q54" s="13">
        <v>0.35</v>
      </c>
      <c r="R54" s="13">
        <v>0.19</v>
      </c>
      <c r="S54" s="13">
        <v>1.61</v>
      </c>
      <c r="T54" s="13">
        <v>5.65</v>
      </c>
      <c r="U54" s="13">
        <v>7.27</v>
      </c>
      <c r="V54" s="13">
        <v>7.88</v>
      </c>
      <c r="W54" s="13">
        <v>-0.12</v>
      </c>
      <c r="X54" s="13">
        <v>8</v>
      </c>
      <c r="Y54" s="13">
        <v>14.07</v>
      </c>
      <c r="Z54" s="13">
        <v>-6.37</v>
      </c>
      <c r="AA54" s="13">
        <v>7.7</v>
      </c>
      <c r="AB54" s="13">
        <v>5.14</v>
      </c>
      <c r="AC54" s="13">
        <v>3.23</v>
      </c>
      <c r="AD54" s="13">
        <v>8.3699999999999992</v>
      </c>
      <c r="AE54" s="13">
        <v>4.5599999999999996</v>
      </c>
      <c r="AF54" s="13">
        <v>-5</v>
      </c>
      <c r="AG54" s="13">
        <v>9.56</v>
      </c>
      <c r="AH54" s="13">
        <v>16.2</v>
      </c>
      <c r="AI54" s="13">
        <v>-9.83</v>
      </c>
      <c r="AJ54" s="13">
        <v>8.5</v>
      </c>
      <c r="AK54" s="13">
        <v>6.37</v>
      </c>
      <c r="AL54" s="15">
        <v>109.59</v>
      </c>
      <c r="AM54" s="13">
        <v>0.54749520941691898</v>
      </c>
      <c r="AN54" s="13">
        <v>20.82</v>
      </c>
      <c r="AO54" s="13">
        <v>1.4889529298751101</v>
      </c>
      <c r="AP54" s="16">
        <v>1.875</v>
      </c>
      <c r="AQ54" s="13">
        <v>12.533333333333333</v>
      </c>
      <c r="AR54" s="16">
        <v>1.095</v>
      </c>
      <c r="AS54" s="13">
        <v>0.45662100456621002</v>
      </c>
      <c r="AT54" s="16">
        <v>1.28</v>
      </c>
      <c r="AU54" s="13">
        <v>1.5625</v>
      </c>
      <c r="AV54" s="16">
        <v>2.66</v>
      </c>
      <c r="AW54" s="13">
        <v>21.068249258160236</v>
      </c>
      <c r="AX54" s="16">
        <v>4.9400000000000004</v>
      </c>
      <c r="AY54" s="13">
        <v>16.599190283400809</v>
      </c>
      <c r="AZ54" s="13">
        <v>32.465000000000003</v>
      </c>
      <c r="BA54" s="13">
        <v>2.0791621746496198</v>
      </c>
      <c r="BB54" s="13">
        <v>40.739999999999995</v>
      </c>
      <c r="BC54" s="13">
        <v>1.17820324005891</v>
      </c>
      <c r="BD54" s="13">
        <v>39.524999999999999</v>
      </c>
      <c r="BE54" s="13">
        <v>0.21505376344086199</v>
      </c>
      <c r="BF54" s="13">
        <v>60.344999999999999</v>
      </c>
      <c r="BG54" s="13">
        <v>0.65456955837269004</v>
      </c>
      <c r="BH54" s="16">
        <v>0.55000000000000004</v>
      </c>
      <c r="BI54" s="13">
        <v>0</v>
      </c>
      <c r="BJ54" s="16">
        <v>1.4</v>
      </c>
      <c r="BK54" s="13">
        <v>1.4285714285714299</v>
      </c>
      <c r="BL54" s="13">
        <v>39.655000000000001</v>
      </c>
      <c r="BM54" s="13">
        <v>0.99609128735342201</v>
      </c>
      <c r="BN54" s="13">
        <v>10.620000000000001</v>
      </c>
      <c r="BO54" s="13">
        <v>2.82485875706214</v>
      </c>
      <c r="BP54" s="13">
        <v>8.8699999999999992</v>
      </c>
      <c r="BQ54" s="13">
        <v>106.65163472378805</v>
      </c>
      <c r="BR54" s="13">
        <v>4.75</v>
      </c>
      <c r="BS54" s="13">
        <v>9.66</v>
      </c>
      <c r="BT54" s="13">
        <v>7.05</v>
      </c>
      <c r="BU54" s="13">
        <v>4.7699999999999996</v>
      </c>
      <c r="BV54" s="13">
        <v>6.6</v>
      </c>
      <c r="BW54" s="13">
        <v>7.98</v>
      </c>
      <c r="BX54" s="15">
        <v>220.51999999999998</v>
      </c>
      <c r="BY54" s="13">
        <v>3.16978051877381</v>
      </c>
      <c r="BZ54" s="13">
        <v>54.744999999999997</v>
      </c>
      <c r="CA54" s="13">
        <v>9.8182482418485701</v>
      </c>
      <c r="CB54" s="17">
        <v>185.16</v>
      </c>
      <c r="CC54" s="13">
        <v>2.04</v>
      </c>
      <c r="CD54" s="18">
        <v>20</v>
      </c>
      <c r="CE54" s="15">
        <v>179.71</v>
      </c>
      <c r="CF54" s="13">
        <v>3.15</v>
      </c>
    </row>
    <row r="55" spans="1:84" x14ac:dyDescent="0.2">
      <c r="A55" s="2">
        <v>32888</v>
      </c>
      <c r="B55" s="2">
        <v>26</v>
      </c>
      <c r="C55" s="2">
        <v>1</v>
      </c>
      <c r="D55" s="5">
        <v>187.96</v>
      </c>
      <c r="E55" s="4">
        <v>92.999999999999986</v>
      </c>
      <c r="F55" s="4">
        <v>26.266216216216215</v>
      </c>
      <c r="G55" s="4">
        <v>7.65</v>
      </c>
      <c r="H55" s="2">
        <f>IF(G55&lt;7,1,2)</f>
        <v>2</v>
      </c>
      <c r="I55" s="2">
        <f>IF(G55&gt;9,1,2)</f>
        <v>2</v>
      </c>
      <c r="J55" s="23">
        <f t="shared" si="2"/>
        <v>1</v>
      </c>
      <c r="K55" s="23" t="str">
        <f t="shared" si="0"/>
        <v>TRUE</v>
      </c>
      <c r="L55" s="9" t="e">
        <f>IF(#REF!&lt;=1,1,2)</f>
        <v>#REF!</v>
      </c>
      <c r="M55" s="9" t="e">
        <f t="shared" si="1"/>
        <v>#REF!</v>
      </c>
      <c r="N55" s="13">
        <v>0.38</v>
      </c>
      <c r="O55" s="13">
        <v>0.52</v>
      </c>
      <c r="P55" s="13">
        <v>27.27</v>
      </c>
      <c r="Q55" s="13">
        <v>0.44</v>
      </c>
      <c r="R55" s="13">
        <v>0.28999999999999998</v>
      </c>
      <c r="S55" s="13">
        <v>2.52</v>
      </c>
      <c r="T55" s="13">
        <v>4.45</v>
      </c>
      <c r="U55" s="13">
        <v>6.97</v>
      </c>
      <c r="V55" s="13">
        <v>-5.98</v>
      </c>
      <c r="W55" s="13">
        <v>-11.2</v>
      </c>
      <c r="X55" s="13">
        <v>5.22</v>
      </c>
      <c r="Y55" s="13">
        <v>6.01</v>
      </c>
      <c r="Z55" s="13">
        <v>0.45</v>
      </c>
      <c r="AA55" s="13">
        <v>6.47</v>
      </c>
      <c r="AB55" s="13">
        <v>1.79</v>
      </c>
      <c r="AC55" s="13">
        <v>2.39</v>
      </c>
      <c r="AD55" s="13">
        <v>4.18</v>
      </c>
      <c r="AE55" s="13">
        <v>-4.9800000000000004</v>
      </c>
      <c r="AF55" s="13">
        <v>-13.35</v>
      </c>
      <c r="AG55" s="13">
        <v>8.36</v>
      </c>
      <c r="AH55" s="13">
        <v>14.57</v>
      </c>
      <c r="AI55" s="13">
        <v>-9.39</v>
      </c>
      <c r="AJ55" s="13">
        <v>8.16</v>
      </c>
      <c r="AK55" s="13">
        <v>5.18</v>
      </c>
      <c r="AL55" s="15">
        <v>107.145</v>
      </c>
      <c r="AM55" s="13">
        <v>1.3999720005601001E-2</v>
      </c>
      <c r="AN55" s="13">
        <v>20.92</v>
      </c>
      <c r="AO55" s="13">
        <v>1.0038240917782</v>
      </c>
      <c r="AP55" s="16">
        <v>1.1950000000000001</v>
      </c>
      <c r="AQ55" s="13">
        <v>1.2552301255230101</v>
      </c>
      <c r="AR55" s="16">
        <v>1.1200000000000001</v>
      </c>
      <c r="AS55" s="13">
        <v>0</v>
      </c>
      <c r="AT55" s="16">
        <v>1.1850000000000001</v>
      </c>
      <c r="AU55" s="13">
        <v>0.42194092827004298</v>
      </c>
      <c r="AV55" s="16">
        <v>3.38</v>
      </c>
      <c r="AW55" s="13">
        <v>17.359413202933986</v>
      </c>
      <c r="AX55" s="16">
        <v>3.0649999999999999</v>
      </c>
      <c r="AY55" s="13">
        <v>22.349102773246333</v>
      </c>
      <c r="AZ55" s="13">
        <v>23.79</v>
      </c>
      <c r="BA55" s="13">
        <v>3.5729298024379998</v>
      </c>
      <c r="BB55" s="13">
        <v>37.629999999999995</v>
      </c>
      <c r="BC55" s="13">
        <v>5.7401009832580403</v>
      </c>
      <c r="BD55" s="13">
        <v>39.650000000000006</v>
      </c>
      <c r="BE55" s="13">
        <v>2.3959646910466601</v>
      </c>
      <c r="BF55" s="13">
        <v>60.564999999999998</v>
      </c>
      <c r="BG55" s="13">
        <v>1.23008338149096</v>
      </c>
      <c r="BH55" s="16">
        <v>0.56000000000000005</v>
      </c>
      <c r="BI55" s="13">
        <v>1.78571428571428</v>
      </c>
      <c r="BJ55" s="16">
        <v>1.325</v>
      </c>
      <c r="BK55" s="13">
        <v>0.37735849056603799</v>
      </c>
      <c r="BL55" s="13">
        <v>39.435000000000002</v>
      </c>
      <c r="BM55" s="13">
        <v>1.8891847343730199</v>
      </c>
      <c r="BN55" s="13">
        <v>10.565000000000001</v>
      </c>
      <c r="BO55" s="13">
        <v>3.8334122101277801</v>
      </c>
      <c r="BP55" s="13">
        <v>1.1100000000000001</v>
      </c>
      <c r="BQ55" s="13">
        <v>400.90090090090087</v>
      </c>
      <c r="BR55" s="13">
        <v>5.0999999999999996</v>
      </c>
      <c r="BS55" s="13">
        <v>5.5</v>
      </c>
      <c r="BT55" s="13">
        <v>5.99</v>
      </c>
      <c r="BU55" s="13">
        <v>2.87</v>
      </c>
      <c r="BV55" s="13">
        <v>3.85</v>
      </c>
      <c r="BW55" s="13">
        <v>5.51</v>
      </c>
      <c r="BX55" s="15">
        <v>161.27500000000001</v>
      </c>
      <c r="BY55" s="13">
        <v>15.175941714462871</v>
      </c>
      <c r="BZ55" s="13">
        <v>26.475000000000001</v>
      </c>
      <c r="CA55" s="13">
        <v>5.2313503305004696</v>
      </c>
      <c r="CB55" s="17">
        <v>184.27</v>
      </c>
      <c r="CC55" s="13">
        <v>2.1800000000000002</v>
      </c>
      <c r="CD55" s="18">
        <v>18</v>
      </c>
      <c r="CE55" s="15">
        <v>171.38</v>
      </c>
      <c r="CF55" s="13">
        <v>3.89</v>
      </c>
    </row>
    <row r="56" spans="1:84" x14ac:dyDescent="0.2">
      <c r="A56" s="2">
        <v>32900</v>
      </c>
      <c r="B56" s="2">
        <v>27</v>
      </c>
      <c r="C56" s="2">
        <v>2</v>
      </c>
      <c r="D56" s="5">
        <v>170.18</v>
      </c>
      <c r="E56" s="4">
        <v>69.090909090909079</v>
      </c>
      <c r="F56" s="4">
        <v>23.803965248384941</v>
      </c>
      <c r="G56" s="4">
        <v>9.0830000000000002</v>
      </c>
      <c r="H56" s="2">
        <f>IF(G56&lt;7,1,2)</f>
        <v>2</v>
      </c>
      <c r="I56" s="2">
        <f>IF(G56&gt;9,1,2)</f>
        <v>1</v>
      </c>
      <c r="J56" s="23">
        <f t="shared" si="2"/>
        <v>2</v>
      </c>
      <c r="K56" s="23" t="str">
        <f t="shared" si="0"/>
        <v>FALSE</v>
      </c>
      <c r="L56" s="9" t="e">
        <f>IF(#REF!&lt;=1,1,2)</f>
        <v>#REF!</v>
      </c>
      <c r="M56" s="9" t="e">
        <f t="shared" si="1"/>
        <v>#REF!</v>
      </c>
      <c r="N56" s="13">
        <v>0.51</v>
      </c>
      <c r="O56" s="13">
        <v>0.55000000000000004</v>
      </c>
      <c r="P56" s="13">
        <v>29.73</v>
      </c>
      <c r="Q56" s="13">
        <v>0.56999999999999995</v>
      </c>
      <c r="R56" s="13">
        <v>0.27</v>
      </c>
      <c r="S56" s="13">
        <v>8.18</v>
      </c>
      <c r="T56" s="13">
        <v>1.24</v>
      </c>
      <c r="U56" s="13">
        <v>9.43</v>
      </c>
      <c r="V56" s="13">
        <v>1.01</v>
      </c>
      <c r="W56" s="13">
        <v>-9.33</v>
      </c>
      <c r="X56" s="13">
        <v>10.34</v>
      </c>
      <c r="Y56" s="13">
        <v>1.35</v>
      </c>
      <c r="Z56" s="13">
        <v>10.55</v>
      </c>
      <c r="AA56" s="13">
        <v>11.89</v>
      </c>
      <c r="AB56" s="13">
        <v>4.04</v>
      </c>
      <c r="AC56" s="13">
        <v>1.93</v>
      </c>
      <c r="AD56" s="13">
        <v>5.97</v>
      </c>
      <c r="AE56" s="13">
        <v>-3.42</v>
      </c>
      <c r="AF56" s="13">
        <v>-15.02</v>
      </c>
      <c r="AG56" s="13">
        <v>11.6</v>
      </c>
      <c r="AH56" s="13">
        <v>21.05</v>
      </c>
      <c r="AI56" s="13">
        <v>-15.26</v>
      </c>
      <c r="AJ56" s="13">
        <v>9.52</v>
      </c>
      <c r="AK56" s="13">
        <v>5.79</v>
      </c>
      <c r="AL56" s="15">
        <v>108.88500000000001</v>
      </c>
      <c r="AM56" s="13">
        <v>0.472976075676173</v>
      </c>
      <c r="AN56" s="13">
        <v>21.549999999999997</v>
      </c>
      <c r="AO56" s="13">
        <v>0.27842227378190498</v>
      </c>
      <c r="AP56" s="16">
        <v>0.76500000000000001</v>
      </c>
      <c r="AQ56" s="13">
        <v>24.183006535947715</v>
      </c>
      <c r="AR56" s="16">
        <v>1.105</v>
      </c>
      <c r="AS56" s="13">
        <v>0.45248868778280599</v>
      </c>
      <c r="AT56" s="16">
        <v>1.105</v>
      </c>
      <c r="AU56" s="13">
        <v>1.3574660633484199</v>
      </c>
      <c r="AV56" s="16">
        <v>3.21</v>
      </c>
      <c r="AW56" s="13">
        <v>21.707317073170731</v>
      </c>
      <c r="AX56" s="16">
        <v>2.4900000000000002</v>
      </c>
      <c r="AY56" s="13">
        <v>12.851405622489962</v>
      </c>
      <c r="AZ56" s="13">
        <v>24.935000000000002</v>
      </c>
      <c r="BA56" s="13">
        <v>3.91016643272508</v>
      </c>
      <c r="BB56" s="13">
        <v>38.56</v>
      </c>
      <c r="BC56" s="13">
        <v>2.5933609958511E-2</v>
      </c>
      <c r="BD56" s="13">
        <v>39.07</v>
      </c>
      <c r="BE56" s="13">
        <v>0.17916560020476099</v>
      </c>
      <c r="BF56" s="13">
        <v>60.620000000000005</v>
      </c>
      <c r="BG56" s="13">
        <v>0.21445067634444001</v>
      </c>
      <c r="BH56" s="16">
        <v>0.55500000000000005</v>
      </c>
      <c r="BI56" s="13">
        <v>0.90090090090090202</v>
      </c>
      <c r="BJ56" s="16">
        <v>1.2150000000000001</v>
      </c>
      <c r="BK56" s="13">
        <v>1.2345679012345701</v>
      </c>
      <c r="BL56" s="13">
        <v>39.379999999999995</v>
      </c>
      <c r="BM56" s="13">
        <v>0.33011681056373499</v>
      </c>
      <c r="BN56" s="13">
        <v>10.855</v>
      </c>
      <c r="BO56" s="13">
        <v>1.9806540764624601</v>
      </c>
      <c r="BP56" s="13">
        <v>1.74</v>
      </c>
      <c r="BQ56" s="13">
        <v>185.63218390804602</v>
      </c>
      <c r="BR56" s="13">
        <v>7.13</v>
      </c>
      <c r="BS56" s="13">
        <v>9.56</v>
      </c>
      <c r="BT56" s="13">
        <v>8.92</v>
      </c>
      <c r="BU56" s="13">
        <v>4.5999999999999996</v>
      </c>
      <c r="BV56" s="13">
        <v>4.2699999999999996</v>
      </c>
      <c r="BW56" s="13">
        <v>8.6999999999999993</v>
      </c>
      <c r="BX56" s="15">
        <v>291.11</v>
      </c>
      <c r="BY56" s="13">
        <v>0.39847480333894297</v>
      </c>
      <c r="BZ56" s="13">
        <v>63.91</v>
      </c>
      <c r="CA56" s="13">
        <v>9.5603191988734206</v>
      </c>
      <c r="CB56" s="17">
        <v>187.17</v>
      </c>
      <c r="CC56" s="13">
        <v>2.0499999999999998</v>
      </c>
      <c r="CD56" s="18">
        <v>17</v>
      </c>
      <c r="CE56" s="15">
        <v>207.7</v>
      </c>
      <c r="CF56" s="13">
        <v>3.18</v>
      </c>
    </row>
    <row r="57" spans="1:84" x14ac:dyDescent="0.2">
      <c r="A57" s="2">
        <v>33306</v>
      </c>
      <c r="B57" s="2">
        <v>22</v>
      </c>
      <c r="C57" s="2">
        <v>2</v>
      </c>
      <c r="D57" s="5">
        <v>175.26</v>
      </c>
      <c r="E57" s="4">
        <v>90.909090909090907</v>
      </c>
      <c r="F57" s="4">
        <v>29.531611006091158</v>
      </c>
      <c r="G57" s="4">
        <v>7.75</v>
      </c>
      <c r="H57" s="2">
        <f>IF(G57&lt;7,1,2)</f>
        <v>2</v>
      </c>
      <c r="I57" s="2">
        <f>IF(G57&gt;9,1,2)</f>
        <v>2</v>
      </c>
      <c r="J57" s="23">
        <f t="shared" si="2"/>
        <v>1</v>
      </c>
      <c r="K57" s="23" t="str">
        <f t="shared" si="0"/>
        <v>TRUE</v>
      </c>
      <c r="L57" s="9" t="e">
        <f>IF(#REF!&lt;=1,1,2)</f>
        <v>#REF!</v>
      </c>
      <c r="M57" s="9" t="e">
        <f t="shared" si="1"/>
        <v>#REF!</v>
      </c>
      <c r="N57" s="13">
        <v>0.47</v>
      </c>
      <c r="O57" s="13">
        <v>0.6</v>
      </c>
      <c r="P57" s="13">
        <v>38.08</v>
      </c>
      <c r="Q57" s="13">
        <v>0.08</v>
      </c>
      <c r="R57" s="13">
        <v>0.35</v>
      </c>
      <c r="S57" s="13">
        <v>2.37</v>
      </c>
      <c r="T57" s="13">
        <v>8.49</v>
      </c>
      <c r="U57" s="13">
        <v>10.86</v>
      </c>
      <c r="V57" s="13">
        <v>4.5</v>
      </c>
      <c r="W57" s="13">
        <v>-3.9</v>
      </c>
      <c r="X57" s="13">
        <v>8.39</v>
      </c>
      <c r="Y57" s="13">
        <v>18.850000000000001</v>
      </c>
      <c r="Z57" s="13">
        <v>-7.43</v>
      </c>
      <c r="AA57" s="13">
        <v>11.43</v>
      </c>
      <c r="AB57" s="13">
        <v>-2.21</v>
      </c>
      <c r="AC57" s="13">
        <v>10.86</v>
      </c>
      <c r="AD57" s="13">
        <v>8.65</v>
      </c>
      <c r="AE57" s="13">
        <v>-16.73</v>
      </c>
      <c r="AF57" s="13">
        <v>-28.16</v>
      </c>
      <c r="AG57" s="13">
        <v>11.43</v>
      </c>
      <c r="AH57" s="13">
        <v>15.01</v>
      </c>
      <c r="AI57" s="13">
        <v>-2.67</v>
      </c>
      <c r="AJ57" s="13">
        <v>8.06</v>
      </c>
      <c r="AK57" s="13">
        <v>12.34</v>
      </c>
      <c r="AL57" s="15">
        <v>95.47999999999999</v>
      </c>
      <c r="AM57" s="13">
        <v>0.33514872224550002</v>
      </c>
      <c r="AN57" s="13">
        <v>23.86</v>
      </c>
      <c r="AO57" s="13">
        <v>0.16764459346185701</v>
      </c>
      <c r="AP57" s="16">
        <v>0.96</v>
      </c>
      <c r="AQ57" s="13">
        <v>44.791666666666664</v>
      </c>
      <c r="AR57" s="16">
        <v>1.26</v>
      </c>
      <c r="AS57" s="13">
        <v>0</v>
      </c>
      <c r="AT57" s="16">
        <v>0.83</v>
      </c>
      <c r="AU57" s="13">
        <v>1.2048192771084301</v>
      </c>
      <c r="AV57" s="16">
        <v>2.9049999999999998</v>
      </c>
      <c r="AW57" s="13">
        <v>4.1254125412541196</v>
      </c>
      <c r="AX57" s="16">
        <v>3.17</v>
      </c>
      <c r="AY57" s="13">
        <v>12.61829652996845</v>
      </c>
      <c r="AZ57" s="13">
        <v>24.325000000000003</v>
      </c>
      <c r="BA57" s="13">
        <v>3.6382322713258</v>
      </c>
      <c r="BB57" s="13">
        <v>28.204999999999998</v>
      </c>
      <c r="BC57" s="13">
        <v>1.68409856408438</v>
      </c>
      <c r="BD57" s="13">
        <v>37.92</v>
      </c>
      <c r="BE57" s="13">
        <v>0.89662447257383904</v>
      </c>
      <c r="BF57" s="13">
        <v>61.79</v>
      </c>
      <c r="BG57" s="13">
        <v>0.61498624372876298</v>
      </c>
      <c r="BH57" s="16">
        <v>0.63500000000000001</v>
      </c>
      <c r="BI57" s="13">
        <v>0.78740157480314998</v>
      </c>
      <c r="BJ57" s="16">
        <v>1.04</v>
      </c>
      <c r="BK57" s="13">
        <v>0.96153846153846201</v>
      </c>
      <c r="BL57" s="13">
        <v>38.21</v>
      </c>
      <c r="BM57" s="13">
        <v>0.99450405652971097</v>
      </c>
      <c r="BN57" s="13">
        <v>11.945</v>
      </c>
      <c r="BO57" s="13">
        <v>0.62787777312683302</v>
      </c>
      <c r="BP57" s="13">
        <v>-0.70499999999999996</v>
      </c>
      <c r="BQ57" s="13">
        <v>346.80851063829789</v>
      </c>
      <c r="BR57" s="13">
        <v>4.1399999999999997</v>
      </c>
      <c r="BS57" s="13">
        <v>7.2</v>
      </c>
      <c r="BT57" s="13">
        <v>8.94</v>
      </c>
      <c r="BU57" s="13">
        <v>9.8699999999999992</v>
      </c>
      <c r="BV57" s="13">
        <v>5.57</v>
      </c>
      <c r="BW57" s="13">
        <v>15.42</v>
      </c>
      <c r="BX57" s="15">
        <v>403.78500000000003</v>
      </c>
      <c r="BY57" s="13">
        <v>4.922173929194992</v>
      </c>
      <c r="BZ57" s="13">
        <v>79.86</v>
      </c>
      <c r="CA57" s="13">
        <v>0.15026296018032101</v>
      </c>
      <c r="CB57" s="17">
        <v>189.35</v>
      </c>
      <c r="CC57" s="13">
        <v>2.12</v>
      </c>
      <c r="CD57" s="18">
        <v>14</v>
      </c>
      <c r="CE57" s="15">
        <v>194.3</v>
      </c>
      <c r="CF57" s="13">
        <v>3</v>
      </c>
    </row>
    <row r="58" spans="1:84" x14ac:dyDescent="0.2">
      <c r="A58" s="2">
        <v>35185</v>
      </c>
      <c r="B58" s="2">
        <v>23</v>
      </c>
      <c r="C58" s="2">
        <v>2</v>
      </c>
      <c r="D58" s="5">
        <v>165.1</v>
      </c>
      <c r="E58" s="4">
        <v>87.272727272727266</v>
      </c>
      <c r="F58" s="4">
        <v>31.946982248520712</v>
      </c>
      <c r="G58" s="4">
        <v>8.66</v>
      </c>
      <c r="H58" s="2">
        <f>IF(G58&lt;7,1,2)</f>
        <v>2</v>
      </c>
      <c r="I58" s="2">
        <f>IF(G58&gt;9,1,2)</f>
        <v>2</v>
      </c>
      <c r="J58" s="23">
        <f t="shared" si="2"/>
        <v>1</v>
      </c>
      <c r="K58" s="23" t="str">
        <f t="shared" si="0"/>
        <v>TRUE</v>
      </c>
      <c r="L58" s="9" t="e">
        <f>IF(#REF!&lt;=1,1,2)</f>
        <v>#REF!</v>
      </c>
      <c r="M58" s="9" t="e">
        <f t="shared" si="1"/>
        <v>#REF!</v>
      </c>
      <c r="N58" s="13">
        <v>0.62</v>
      </c>
      <c r="O58" s="13">
        <v>0.55000000000000004</v>
      </c>
      <c r="P58" s="13">
        <v>46.43</v>
      </c>
      <c r="Q58" s="13">
        <v>0.08</v>
      </c>
      <c r="R58" s="13">
        <v>0.16</v>
      </c>
      <c r="S58" s="13">
        <v>4.6100000000000003</v>
      </c>
      <c r="T58" s="13">
        <v>9.24</v>
      </c>
      <c r="U58" s="13">
        <v>13.85</v>
      </c>
      <c r="V58" s="13">
        <v>1.81</v>
      </c>
      <c r="W58" s="13">
        <v>-4.33</v>
      </c>
      <c r="X58" s="13">
        <v>6.14</v>
      </c>
      <c r="Y58" s="13">
        <v>-2.63</v>
      </c>
      <c r="Z58" s="13">
        <v>16.59</v>
      </c>
      <c r="AA58" s="13">
        <v>13.95</v>
      </c>
      <c r="AB58" s="13">
        <v>-2.91</v>
      </c>
      <c r="AC58" s="13">
        <v>12.49</v>
      </c>
      <c r="AD58" s="13">
        <v>9.58</v>
      </c>
      <c r="AE58" s="13">
        <v>8.82</v>
      </c>
      <c r="AF58" s="13">
        <v>-1.67</v>
      </c>
      <c r="AG58" s="13">
        <v>10.49</v>
      </c>
      <c r="AH58" s="13">
        <v>14.75</v>
      </c>
      <c r="AI58" s="13">
        <v>-4.62</v>
      </c>
      <c r="AJ58" s="13">
        <v>5.08</v>
      </c>
      <c r="AK58" s="13">
        <v>10.130000000000001</v>
      </c>
      <c r="AL58" s="15">
        <v>102.03</v>
      </c>
      <c r="AM58" s="13">
        <v>9.8010389101300006E-3</v>
      </c>
      <c r="AN58" s="13">
        <v>22.984999999999999</v>
      </c>
      <c r="AO58" s="13">
        <v>0.32629976071350603</v>
      </c>
      <c r="AP58" s="16">
        <v>0.94499999999999995</v>
      </c>
      <c r="AQ58" s="13">
        <v>3.7037037037037002</v>
      </c>
      <c r="AR58" s="16">
        <v>1.18</v>
      </c>
      <c r="AS58" s="13">
        <v>0</v>
      </c>
      <c r="AT58" s="16">
        <v>0.98499999999999999</v>
      </c>
      <c r="AU58" s="13">
        <v>0.50761421319796995</v>
      </c>
      <c r="AV58" s="16">
        <v>4.6500000000000004</v>
      </c>
      <c r="AW58" s="13">
        <v>11.510791366906474</v>
      </c>
      <c r="AX58" s="16">
        <v>2.09</v>
      </c>
      <c r="AY58" s="13">
        <v>39.234449760765557</v>
      </c>
      <c r="AZ58" s="13">
        <v>27.65</v>
      </c>
      <c r="BA58" s="13">
        <v>6.6184448462929497</v>
      </c>
      <c r="BB58" s="13">
        <v>38.435000000000002</v>
      </c>
      <c r="BC58" s="13">
        <v>2.5367503577468402</v>
      </c>
      <c r="BD58" s="13">
        <v>38.549999999999997</v>
      </c>
      <c r="BE58" s="13">
        <v>0.181582360570688</v>
      </c>
      <c r="BF58" s="13">
        <v>61.534999999999997</v>
      </c>
      <c r="BG58" s="13">
        <v>0.23563825465182001</v>
      </c>
      <c r="BH58" s="16">
        <v>0.59</v>
      </c>
      <c r="BI58" s="13">
        <v>0</v>
      </c>
      <c r="BJ58" s="16">
        <v>1.155</v>
      </c>
      <c r="BK58" s="13">
        <v>0.43290043290043301</v>
      </c>
      <c r="BL58" s="13">
        <v>38.465000000000003</v>
      </c>
      <c r="BM58" s="13">
        <v>0.376966073053424</v>
      </c>
      <c r="BN58" s="13">
        <v>11.525</v>
      </c>
      <c r="BO58" s="13">
        <v>0.91106290672451595</v>
      </c>
      <c r="BP58" s="13">
        <v>-4.16</v>
      </c>
      <c r="BQ58" s="13">
        <v>87.499999999999986</v>
      </c>
      <c r="BR58" s="13">
        <v>6.45</v>
      </c>
      <c r="BS58" s="13">
        <v>6.55</v>
      </c>
      <c r="BT58" s="13">
        <v>10.01</v>
      </c>
      <c r="BU58" s="13">
        <v>7.38</v>
      </c>
      <c r="BV58" s="13">
        <v>5.76</v>
      </c>
      <c r="BW58" s="13">
        <v>13.23</v>
      </c>
      <c r="BX58" s="15">
        <v>329.28</v>
      </c>
      <c r="BY58" s="13">
        <v>1.482021379980571</v>
      </c>
      <c r="BZ58" s="13">
        <v>72.324999999999989</v>
      </c>
      <c r="CA58" s="13">
        <v>5.6481161424127198</v>
      </c>
      <c r="CB58" s="17">
        <v>193.67</v>
      </c>
      <c r="CC58" s="13">
        <v>2.14</v>
      </c>
      <c r="CD58" s="18">
        <v>16</v>
      </c>
      <c r="CE58" s="15">
        <v>201.48</v>
      </c>
      <c r="CF58" s="13">
        <v>3.31</v>
      </c>
    </row>
    <row r="59" spans="1:84" x14ac:dyDescent="0.2">
      <c r="A59" s="2">
        <v>36410</v>
      </c>
      <c r="B59" s="2">
        <v>25</v>
      </c>
      <c r="C59" s="2">
        <v>1</v>
      </c>
      <c r="D59" s="5">
        <v>172.72</v>
      </c>
      <c r="E59" s="4">
        <v>88.181818181818173</v>
      </c>
      <c r="F59" s="4">
        <v>29.494377162629757</v>
      </c>
      <c r="G59" s="4">
        <v>5.03</v>
      </c>
      <c r="H59" s="2">
        <f>IF(G59&lt;7,1,2)</f>
        <v>1</v>
      </c>
      <c r="I59" s="2">
        <f>IF(G59&gt;9,1,2)</f>
        <v>2</v>
      </c>
      <c r="J59" s="23">
        <f t="shared" si="2"/>
        <v>2</v>
      </c>
      <c r="K59" s="23" t="str">
        <f t="shared" si="0"/>
        <v>FALSE</v>
      </c>
      <c r="L59" s="9" t="e">
        <f>IF(#REF!&lt;=1,1,2)</f>
        <v>#REF!</v>
      </c>
      <c r="M59" s="9" t="e">
        <f t="shared" si="1"/>
        <v>#REF!</v>
      </c>
      <c r="N59" s="13">
        <v>1.42</v>
      </c>
      <c r="O59" s="13">
        <v>0.67</v>
      </c>
      <c r="P59" s="13">
        <v>22.74</v>
      </c>
      <c r="Q59" s="13">
        <v>0.33</v>
      </c>
      <c r="R59" s="13">
        <v>0.24</v>
      </c>
      <c r="S59" s="13">
        <v>4.1500000000000004</v>
      </c>
      <c r="T59" s="13">
        <v>4.3600000000000003</v>
      </c>
      <c r="U59" s="13">
        <v>8.51</v>
      </c>
      <c r="V59" s="13">
        <v>7.44</v>
      </c>
      <c r="W59" s="13">
        <v>1.1299999999999999</v>
      </c>
      <c r="X59" s="13">
        <v>6.32</v>
      </c>
      <c r="Y59" s="13">
        <v>-0.44</v>
      </c>
      <c r="Z59" s="13">
        <v>12.21</v>
      </c>
      <c r="AA59" s="13">
        <v>11.77</v>
      </c>
      <c r="AB59" s="13">
        <v>4.12</v>
      </c>
      <c r="AC59" s="13">
        <v>2.04</v>
      </c>
      <c r="AD59" s="13">
        <v>6.17</v>
      </c>
      <c r="AE59" s="13">
        <v>-3.83</v>
      </c>
      <c r="AF59" s="13">
        <v>-8.7799999999999994</v>
      </c>
      <c r="AG59" s="13">
        <v>4.95</v>
      </c>
      <c r="AH59" s="13">
        <v>16.59</v>
      </c>
      <c r="AI59" s="13">
        <v>-8.06</v>
      </c>
      <c r="AJ59" s="13">
        <v>8.73</v>
      </c>
      <c r="AK59" s="13">
        <v>8.5399999999999991</v>
      </c>
      <c r="AL59" s="15">
        <v>96.34</v>
      </c>
      <c r="AM59" s="13">
        <v>0.61241436578783803</v>
      </c>
      <c r="AN59" s="13">
        <v>22.25</v>
      </c>
      <c r="AO59" s="13">
        <v>0.94382022471910498</v>
      </c>
      <c r="AP59" s="16">
        <v>2.5</v>
      </c>
      <c r="AQ59" s="13">
        <v>1.6</v>
      </c>
      <c r="AR59" s="16">
        <v>1.2450000000000001</v>
      </c>
      <c r="AS59" s="13">
        <v>0.40160642570281202</v>
      </c>
      <c r="AT59" s="16">
        <v>0.94499999999999995</v>
      </c>
      <c r="AU59" s="13">
        <v>0.52910052910052996</v>
      </c>
      <c r="AV59" s="16">
        <v>3.0049999999999999</v>
      </c>
      <c r="AW59" s="13">
        <v>16.527777777777779</v>
      </c>
      <c r="AX59" s="16">
        <v>3.2050000000000001</v>
      </c>
      <c r="AY59" s="13">
        <v>7.0202808112324497</v>
      </c>
      <c r="AZ59" s="13">
        <v>25.479999999999997</v>
      </c>
      <c r="BA59" s="13">
        <v>1.5698587127158601</v>
      </c>
      <c r="BB59" s="13">
        <v>39.864999999999995</v>
      </c>
      <c r="BC59" s="13">
        <v>0.79016681299386005</v>
      </c>
      <c r="BD59" s="13">
        <v>38.75</v>
      </c>
      <c r="BE59" s="13">
        <v>0.51612903225807205</v>
      </c>
      <c r="BF59" s="13">
        <v>60.989999999999995</v>
      </c>
      <c r="BG59" s="13">
        <v>1.6396130513202E-2</v>
      </c>
      <c r="BH59" s="16">
        <v>0.625</v>
      </c>
      <c r="BI59" s="13">
        <v>0.80000000000000104</v>
      </c>
      <c r="BJ59" s="16">
        <v>1.17</v>
      </c>
      <c r="BK59" s="13">
        <v>0</v>
      </c>
      <c r="BL59" s="13">
        <v>39.010000000000005</v>
      </c>
      <c r="BM59" s="13">
        <v>2.5634452704438999E-2</v>
      </c>
      <c r="BN59" s="13">
        <v>11.3</v>
      </c>
      <c r="BO59" s="13">
        <v>1.23893805309734</v>
      </c>
      <c r="BP59" s="13">
        <v>13.100000000000001</v>
      </c>
      <c r="BQ59" s="13">
        <v>34.656488549618317</v>
      </c>
      <c r="BR59" s="13">
        <v>5.82</v>
      </c>
      <c r="BS59" s="13">
        <v>6.36</v>
      </c>
      <c r="BT59" s="13">
        <v>8.01</v>
      </c>
      <c r="BU59" s="13">
        <v>7.68</v>
      </c>
      <c r="BV59" s="13">
        <v>4.21</v>
      </c>
      <c r="BW59" s="13">
        <v>9.8699999999999992</v>
      </c>
      <c r="BX59" s="15">
        <v>211.01499999999999</v>
      </c>
      <c r="BY59" s="13">
        <v>8.523090775537284</v>
      </c>
      <c r="BZ59" s="13">
        <v>29.965</v>
      </c>
      <c r="CA59" s="13">
        <v>21.208076088770234</v>
      </c>
      <c r="CB59" s="17">
        <v>183.93</v>
      </c>
      <c r="CC59" s="13">
        <v>2.4500000000000002</v>
      </c>
      <c r="CD59" s="18">
        <v>15</v>
      </c>
      <c r="CE59" s="15">
        <v>163.6</v>
      </c>
      <c r="CF59" s="13">
        <v>3.4</v>
      </c>
    </row>
    <row r="60" spans="1:84" x14ac:dyDescent="0.2">
      <c r="A60" s="2">
        <v>37767</v>
      </c>
      <c r="B60" s="2">
        <v>20</v>
      </c>
      <c r="C60" s="2">
        <v>1</v>
      </c>
      <c r="D60" s="5">
        <v>182.88</v>
      </c>
      <c r="E60" s="4">
        <v>74.636363636363626</v>
      </c>
      <c r="F60" s="4">
        <v>22.267091049382714</v>
      </c>
      <c r="G60" s="4">
        <v>6.5</v>
      </c>
      <c r="H60" s="2">
        <f>IF(G60&lt;7,1,2)</f>
        <v>1</v>
      </c>
      <c r="I60" s="2">
        <f>IF(G60&gt;9,1,2)</f>
        <v>2</v>
      </c>
      <c r="J60" s="23">
        <f t="shared" si="2"/>
        <v>2</v>
      </c>
      <c r="K60" s="23" t="str">
        <f t="shared" si="0"/>
        <v>FALSE</v>
      </c>
      <c r="L60" s="9" t="e">
        <f>IF(#REF!&lt;=1,1,2)</f>
        <v>#REF!</v>
      </c>
      <c r="M60" s="9" t="e">
        <f t="shared" si="1"/>
        <v>#REF!</v>
      </c>
      <c r="N60" s="13">
        <v>0.79</v>
      </c>
      <c r="O60" s="13">
        <v>0.64</v>
      </c>
      <c r="P60" s="13">
        <v>34.64</v>
      </c>
      <c r="Q60" s="13">
        <v>0.33</v>
      </c>
      <c r="R60" s="13">
        <v>0.3</v>
      </c>
      <c r="S60" s="13">
        <v>4.95</v>
      </c>
      <c r="T60" s="13">
        <v>9.74</v>
      </c>
      <c r="U60" s="13">
        <v>14.69</v>
      </c>
      <c r="V60" s="13">
        <v>1.02</v>
      </c>
      <c r="W60" s="13">
        <v>-8.57</v>
      </c>
      <c r="X60" s="13">
        <v>9.59</v>
      </c>
      <c r="Y60" s="13">
        <v>16.23</v>
      </c>
      <c r="Z60" s="13">
        <v>-4.9400000000000004</v>
      </c>
      <c r="AA60" s="13">
        <v>11.29</v>
      </c>
      <c r="AB60" s="13">
        <v>5.26</v>
      </c>
      <c r="AC60" s="13">
        <v>2.15</v>
      </c>
      <c r="AD60" s="13">
        <v>7.41</v>
      </c>
      <c r="AE60" s="13">
        <v>4.7699999999999996</v>
      </c>
      <c r="AF60" s="13">
        <v>-9.1</v>
      </c>
      <c r="AG60" s="13">
        <v>13.87</v>
      </c>
      <c r="AH60" s="13">
        <v>-0.13</v>
      </c>
      <c r="AI60" s="13">
        <v>8.0299999999999994</v>
      </c>
      <c r="AJ60" s="13">
        <v>3.77</v>
      </c>
      <c r="AK60" s="13">
        <v>7.9</v>
      </c>
      <c r="AL60" s="15">
        <v>97.745000000000005</v>
      </c>
      <c r="AM60" s="13">
        <v>0.38365133766433102</v>
      </c>
      <c r="AN60" s="13">
        <v>20.495000000000001</v>
      </c>
      <c r="AO60" s="13">
        <v>0.60990485484264401</v>
      </c>
      <c r="AP60" s="16">
        <v>1.615</v>
      </c>
      <c r="AQ60" s="13">
        <v>24.458204334365323</v>
      </c>
      <c r="AR60" s="16">
        <v>1.2250000000000001</v>
      </c>
      <c r="AS60" s="13">
        <v>0.40816326530612301</v>
      </c>
      <c r="AT60" s="16">
        <v>0.95</v>
      </c>
      <c r="AU60" s="13">
        <v>1.0526315789473699</v>
      </c>
      <c r="AV60" s="16">
        <v>2.8849999999999998</v>
      </c>
      <c r="AW60" s="13">
        <v>6.45756457564576</v>
      </c>
      <c r="AX60" s="16">
        <v>2.6850000000000001</v>
      </c>
      <c r="AY60" s="13">
        <v>10.24208566108007</v>
      </c>
      <c r="AZ60" s="13">
        <v>24.024999999999999</v>
      </c>
      <c r="BA60" s="13">
        <v>2.6430801248699298</v>
      </c>
      <c r="BB60" s="13">
        <v>34.344999999999999</v>
      </c>
      <c r="BC60" s="13">
        <v>4.3674479545788E-2</v>
      </c>
      <c r="BD60" s="13">
        <v>39.659999999999997</v>
      </c>
      <c r="BE60" s="13">
        <v>1.7902168431669101</v>
      </c>
      <c r="BF60" s="13">
        <v>60.16</v>
      </c>
      <c r="BG60" s="13">
        <v>1.379654255319152</v>
      </c>
      <c r="BH60" s="16">
        <v>0.61499999999999999</v>
      </c>
      <c r="BI60" s="13">
        <v>0.81300813008130202</v>
      </c>
      <c r="BJ60" s="16">
        <v>1.165</v>
      </c>
      <c r="BK60" s="13">
        <v>0.42918454935622402</v>
      </c>
      <c r="BL60" s="13">
        <v>39.840000000000003</v>
      </c>
      <c r="BM60" s="13">
        <v>2.0833333333333401</v>
      </c>
      <c r="BN60" s="13">
        <v>10.344999999999999</v>
      </c>
      <c r="BO60" s="13">
        <v>8.8448525857902407</v>
      </c>
      <c r="BP60" s="13">
        <v>6.4749999999999996</v>
      </c>
      <c r="BQ60" s="13">
        <v>58.610038610038615</v>
      </c>
      <c r="BR60" s="13">
        <v>6.53</v>
      </c>
      <c r="BS60" s="13">
        <v>4.84</v>
      </c>
      <c r="BT60" s="13">
        <v>6.22</v>
      </c>
      <c r="BU60" s="13">
        <v>8.48</v>
      </c>
      <c r="BV60" s="13">
        <v>7.86</v>
      </c>
      <c r="BW60" s="13">
        <v>7.74</v>
      </c>
      <c r="BX60" s="15">
        <v>87.935000000000002</v>
      </c>
      <c r="BY60" s="13">
        <v>6.7265593904588599</v>
      </c>
      <c r="BZ60" s="13">
        <v>16.645</v>
      </c>
      <c r="CA60" s="13">
        <v>4.7161309702613403</v>
      </c>
      <c r="CB60" s="17">
        <v>187.75</v>
      </c>
      <c r="CC60" s="13">
        <v>2.6</v>
      </c>
      <c r="CD60" s="18">
        <v>15</v>
      </c>
      <c r="CE60" s="15">
        <v>176.59</v>
      </c>
      <c r="CF60" s="13">
        <v>3.47</v>
      </c>
    </row>
    <row r="61" spans="1:84" x14ac:dyDescent="0.2">
      <c r="A61" s="2">
        <v>38764</v>
      </c>
      <c r="B61" s="2">
        <v>23</v>
      </c>
      <c r="C61" s="2">
        <v>2</v>
      </c>
      <c r="D61" s="5">
        <v>167.64000000000001</v>
      </c>
      <c r="E61" s="4">
        <v>85.454545454545453</v>
      </c>
      <c r="F61" s="4">
        <v>30.340679522497705</v>
      </c>
      <c r="G61" s="4">
        <v>7.47</v>
      </c>
      <c r="H61" s="2">
        <f>IF(G61&lt;7,1,2)</f>
        <v>2</v>
      </c>
      <c r="I61" s="2">
        <f>IF(G61&gt;9,1,2)</f>
        <v>2</v>
      </c>
      <c r="J61" s="23">
        <f t="shared" si="2"/>
        <v>1</v>
      </c>
      <c r="K61" s="23" t="str">
        <f t="shared" si="0"/>
        <v>TRUE</v>
      </c>
      <c r="L61" s="9" t="e">
        <f>IF(#REF!&lt;=1,1,2)</f>
        <v>#REF!</v>
      </c>
      <c r="M61" s="9" t="e">
        <f t="shared" si="1"/>
        <v>#REF!</v>
      </c>
      <c r="N61" s="13">
        <v>1.08</v>
      </c>
      <c r="O61" s="13">
        <v>0.59</v>
      </c>
      <c r="P61" s="13">
        <v>24.02</v>
      </c>
      <c r="Q61" s="13">
        <v>0.28999999999999998</v>
      </c>
      <c r="R61" s="13">
        <v>0.35</v>
      </c>
      <c r="S61" s="13">
        <v>4.87</v>
      </c>
      <c r="T61" s="13">
        <v>6.44</v>
      </c>
      <c r="U61" s="13">
        <v>11.31</v>
      </c>
      <c r="V61" s="13">
        <v>0.14000000000000001</v>
      </c>
      <c r="W61" s="13">
        <v>-8.4</v>
      </c>
      <c r="X61" s="13">
        <v>8.5399999999999991</v>
      </c>
      <c r="Y61" s="13">
        <v>22.3</v>
      </c>
      <c r="Z61" s="13">
        <v>-9.56</v>
      </c>
      <c r="AA61" s="13">
        <v>12.74</v>
      </c>
      <c r="AB61" s="13">
        <v>5.7</v>
      </c>
      <c r="AC61" s="13">
        <v>3.27</v>
      </c>
      <c r="AD61" s="13">
        <v>8.9600000000000009</v>
      </c>
      <c r="AE61" s="13">
        <v>-4.24</v>
      </c>
      <c r="AF61" s="13">
        <v>-16.27</v>
      </c>
      <c r="AG61" s="13">
        <v>12.03</v>
      </c>
      <c r="AH61" s="13">
        <v>4.53</v>
      </c>
      <c r="AI61" s="13">
        <v>7.6</v>
      </c>
      <c r="AJ61" s="13">
        <v>6.86</v>
      </c>
      <c r="AK61" s="13">
        <v>12.14</v>
      </c>
      <c r="AL61" s="15">
        <v>114.955</v>
      </c>
      <c r="AM61" s="13">
        <v>0.30881649341046802</v>
      </c>
      <c r="AN61" s="13">
        <v>19.344999999999999</v>
      </c>
      <c r="AO61" s="13">
        <v>0.232618247609201</v>
      </c>
      <c r="AP61" s="16">
        <v>0.495</v>
      </c>
      <c r="AQ61" s="13">
        <v>5.0505050505050599</v>
      </c>
      <c r="AR61" s="16">
        <v>1.0449999999999999</v>
      </c>
      <c r="AS61" s="13">
        <v>0.47846889952153099</v>
      </c>
      <c r="AT61" s="16">
        <v>1.1399999999999999</v>
      </c>
      <c r="AU61" s="13">
        <v>0.87719298245614097</v>
      </c>
      <c r="AV61" s="16">
        <v>3.16</v>
      </c>
      <c r="AW61" s="13">
        <v>8.93371757925072</v>
      </c>
      <c r="AX61" s="16">
        <v>1.86</v>
      </c>
      <c r="AY61" s="13">
        <v>20.430107526881724</v>
      </c>
      <c r="AZ61" s="13">
        <v>15.809999999999999</v>
      </c>
      <c r="BA61" s="13">
        <v>2.9095509171410501</v>
      </c>
      <c r="BB61" s="13">
        <v>42.685000000000002</v>
      </c>
      <c r="BC61" s="13">
        <v>5.2594588262855799</v>
      </c>
      <c r="BD61" s="13">
        <v>40.43</v>
      </c>
      <c r="BE61" s="13">
        <v>0.44521395003710101</v>
      </c>
      <c r="BF61" s="13">
        <v>59.774999999999999</v>
      </c>
      <c r="BG61" s="13">
        <v>0.37641154328733001</v>
      </c>
      <c r="BH61" s="16">
        <v>0.52</v>
      </c>
      <c r="BI61" s="13">
        <v>0</v>
      </c>
      <c r="BJ61" s="16">
        <v>1.1850000000000001</v>
      </c>
      <c r="BK61" s="13">
        <v>1.26582278481013</v>
      </c>
      <c r="BL61" s="13">
        <v>40.230000000000004</v>
      </c>
      <c r="BM61" s="13">
        <v>0.57171265224956602</v>
      </c>
      <c r="BN61" s="13">
        <v>9.620000000000001</v>
      </c>
      <c r="BO61" s="13">
        <v>0.41580041580041999</v>
      </c>
      <c r="BP61" s="13">
        <v>16.52</v>
      </c>
      <c r="BQ61" s="13">
        <v>37.711864406779668</v>
      </c>
      <c r="BR61" s="13">
        <v>8.15</v>
      </c>
      <c r="BS61" s="13">
        <v>7.51</v>
      </c>
      <c r="BT61" s="13">
        <v>10.68</v>
      </c>
      <c r="BU61" s="13">
        <v>8.32</v>
      </c>
      <c r="BV61" s="13">
        <v>5.57</v>
      </c>
      <c r="BW61" s="13">
        <v>14.09</v>
      </c>
      <c r="BX61" s="15">
        <v>318.59000000000003</v>
      </c>
      <c r="BY61" s="13">
        <v>8.2268746664992598</v>
      </c>
      <c r="BZ61" s="13">
        <v>56.424999999999997</v>
      </c>
      <c r="CA61" s="13">
        <v>16.756756756756754</v>
      </c>
      <c r="CB61" s="17">
        <v>191.99</v>
      </c>
      <c r="CC61" s="13">
        <v>2.14</v>
      </c>
      <c r="CD61" s="18">
        <v>18</v>
      </c>
      <c r="CE61" s="15">
        <v>186.32</v>
      </c>
      <c r="CF61" s="13">
        <v>3.56</v>
      </c>
    </row>
    <row r="62" spans="1:84" x14ac:dyDescent="0.2">
      <c r="A62" s="2">
        <v>39036</v>
      </c>
      <c r="B62" s="2">
        <v>28</v>
      </c>
      <c r="C62" s="2">
        <v>1</v>
      </c>
      <c r="D62" s="5">
        <v>180.34</v>
      </c>
      <c r="E62" s="4">
        <v>79.545454545454533</v>
      </c>
      <c r="F62" s="4">
        <v>24.404879984130133</v>
      </c>
      <c r="G62" s="4">
        <v>4.58</v>
      </c>
      <c r="H62" s="2">
        <f>IF(G62&lt;7,1,2)</f>
        <v>1</v>
      </c>
      <c r="I62" s="2">
        <f>IF(G62&gt;9,1,2)</f>
        <v>2</v>
      </c>
      <c r="J62" s="23">
        <f t="shared" si="2"/>
        <v>2</v>
      </c>
      <c r="K62" s="23" t="str">
        <f t="shared" si="0"/>
        <v>FALSE</v>
      </c>
      <c r="L62" s="9" t="e">
        <f>IF(#REF!&lt;=1,1,2)</f>
        <v>#REF!</v>
      </c>
      <c r="M62" s="9" t="e">
        <f t="shared" si="1"/>
        <v>#REF!</v>
      </c>
      <c r="N62" s="13">
        <v>0.34</v>
      </c>
      <c r="O62" s="13">
        <v>0.6</v>
      </c>
      <c r="P62" s="13">
        <v>29.79</v>
      </c>
      <c r="Q62" s="13">
        <v>0.28000000000000003</v>
      </c>
      <c r="R62" s="13">
        <v>0.3</v>
      </c>
      <c r="S62" s="13">
        <v>3.4</v>
      </c>
      <c r="T62" s="13">
        <v>9.66</v>
      </c>
      <c r="U62" s="13">
        <v>13.06</v>
      </c>
      <c r="V62" s="13">
        <v>8.17</v>
      </c>
      <c r="W62" s="13">
        <v>2.11</v>
      </c>
      <c r="X62" s="13">
        <v>6.06</v>
      </c>
      <c r="Y62" s="13">
        <v>5.37</v>
      </c>
      <c r="Z62" s="13">
        <v>7.09</v>
      </c>
      <c r="AA62" s="13">
        <v>12.46</v>
      </c>
      <c r="AB62" s="13">
        <v>0.97</v>
      </c>
      <c r="AC62" s="13">
        <v>2.78</v>
      </c>
      <c r="AD62" s="13">
        <v>3.74</v>
      </c>
      <c r="AE62" s="13">
        <v>3.36</v>
      </c>
      <c r="AF62" s="13">
        <v>-9.11</v>
      </c>
      <c r="AG62" s="13">
        <v>12.47</v>
      </c>
      <c r="AH62" s="13">
        <v>5.74</v>
      </c>
      <c r="AI62" s="13">
        <v>-1.68</v>
      </c>
      <c r="AJ62" s="13">
        <v>2.2000000000000002</v>
      </c>
      <c r="AK62" s="13">
        <v>4.0599999999999996</v>
      </c>
      <c r="AL62" s="15">
        <v>106.125</v>
      </c>
      <c r="AM62" s="13">
        <v>0.44758539458185598</v>
      </c>
      <c r="AN62" s="13">
        <v>21.45</v>
      </c>
      <c r="AO62" s="13">
        <v>0.51282051282051</v>
      </c>
      <c r="AP62" s="16">
        <v>0.875</v>
      </c>
      <c r="AQ62" s="13">
        <v>35.999999999999993</v>
      </c>
      <c r="AR62" s="16">
        <v>1.135</v>
      </c>
      <c r="AS62" s="13">
        <v>0.44052863436123402</v>
      </c>
      <c r="AT62" s="16">
        <v>1.0449999999999999</v>
      </c>
      <c r="AU62" s="13">
        <v>0.47846889952153099</v>
      </c>
      <c r="AV62" s="16">
        <v>1.68</v>
      </c>
      <c r="AW62" s="13">
        <v>20.000000000000004</v>
      </c>
      <c r="AX62" s="16">
        <v>3.25</v>
      </c>
      <c r="AY62" s="13">
        <v>14.461538461538467</v>
      </c>
      <c r="AZ62" s="13">
        <v>25.265000000000001</v>
      </c>
      <c r="BA62" s="13">
        <v>11.102315456164654</v>
      </c>
      <c r="BB62" s="13">
        <v>30.630000000000003</v>
      </c>
      <c r="BC62" s="13">
        <v>2.5791707476330399</v>
      </c>
      <c r="BD62" s="13">
        <v>39.15</v>
      </c>
      <c r="BE62" s="13">
        <v>4.3678160919540296</v>
      </c>
      <c r="BF62" s="13">
        <v>60.6</v>
      </c>
      <c r="BG62" s="13">
        <v>3.0033003300329999</v>
      </c>
      <c r="BH62" s="16">
        <v>0.56999999999999995</v>
      </c>
      <c r="BI62" s="13">
        <v>1.7543859649122699</v>
      </c>
      <c r="BJ62" s="16">
        <v>1.18</v>
      </c>
      <c r="BK62" s="13">
        <v>0</v>
      </c>
      <c r="BL62" s="13">
        <v>39.4</v>
      </c>
      <c r="BM62" s="13">
        <v>4.619289340101524</v>
      </c>
      <c r="BN62" s="13">
        <v>10.815</v>
      </c>
      <c r="BO62" s="13">
        <v>22.607489597780862</v>
      </c>
      <c r="BP62" s="13">
        <v>-2.09</v>
      </c>
      <c r="BQ62" s="13">
        <v>121.53110047846891</v>
      </c>
      <c r="BR62" s="13">
        <v>6.59</v>
      </c>
      <c r="BS62" s="13">
        <v>4.1100000000000003</v>
      </c>
      <c r="BT62" s="13">
        <v>8.74</v>
      </c>
      <c r="BU62" s="13">
        <v>7.09</v>
      </c>
      <c r="BV62" s="13">
        <v>4.01</v>
      </c>
      <c r="BW62" s="13">
        <v>5.81</v>
      </c>
      <c r="BX62" s="15">
        <v>179.58499999999998</v>
      </c>
      <c r="BY62" s="13">
        <v>17.231394604226416</v>
      </c>
      <c r="BZ62" s="13">
        <v>46.5</v>
      </c>
      <c r="CA62" s="13">
        <v>20.903225806451612</v>
      </c>
      <c r="CB62" s="17">
        <v>180.67</v>
      </c>
      <c r="CC62" s="13">
        <v>2.25</v>
      </c>
      <c r="CD62" s="18">
        <v>17</v>
      </c>
      <c r="CE62" s="15">
        <v>175.83</v>
      </c>
      <c r="CF62" s="13">
        <v>3.29</v>
      </c>
    </row>
    <row r="63" spans="1:84" x14ac:dyDescent="0.2">
      <c r="A63" s="2">
        <v>39537</v>
      </c>
      <c r="B63" s="2">
        <v>23</v>
      </c>
      <c r="C63" s="2">
        <v>2</v>
      </c>
      <c r="D63" s="5">
        <v>162.56</v>
      </c>
      <c r="E63" s="4">
        <v>54.54545454545454</v>
      </c>
      <c r="F63" s="4">
        <v>20.595703125</v>
      </c>
      <c r="G63" s="4">
        <v>6.8159999999999998</v>
      </c>
      <c r="H63" s="2">
        <f>IF(G63&lt;7,1,2)</f>
        <v>1</v>
      </c>
      <c r="I63" s="2">
        <f>IF(G63&gt;9,1,2)</f>
        <v>2</v>
      </c>
      <c r="J63" s="23">
        <f t="shared" si="2"/>
        <v>2</v>
      </c>
      <c r="K63" s="23" t="str">
        <f t="shared" si="0"/>
        <v>FALSE</v>
      </c>
      <c r="L63" s="9" t="e">
        <f>IF(#REF!&lt;=1,1,2)</f>
        <v>#REF!</v>
      </c>
      <c r="M63" s="9" t="e">
        <f t="shared" si="1"/>
        <v>#REF!</v>
      </c>
      <c r="N63" s="13">
        <v>0.27</v>
      </c>
      <c r="O63" s="13">
        <v>0.51</v>
      </c>
      <c r="P63" s="13">
        <v>31.69</v>
      </c>
      <c r="Q63" s="13">
        <v>0.24</v>
      </c>
      <c r="R63" s="13">
        <v>0.16</v>
      </c>
      <c r="S63" s="13">
        <v>6.49</v>
      </c>
      <c r="T63" s="13">
        <v>7.38</v>
      </c>
      <c r="U63" s="13">
        <v>13.86</v>
      </c>
      <c r="V63" s="13">
        <v>-0.18</v>
      </c>
      <c r="W63" s="13">
        <v>-7.21</v>
      </c>
      <c r="X63" s="13">
        <v>7.02</v>
      </c>
      <c r="Y63" s="13">
        <v>12.57</v>
      </c>
      <c r="Z63" s="13">
        <v>5.05</v>
      </c>
      <c r="AA63" s="13">
        <v>17.62</v>
      </c>
      <c r="AB63" s="13">
        <v>3.55</v>
      </c>
      <c r="AC63" s="13">
        <v>3.67</v>
      </c>
      <c r="AD63" s="13">
        <v>7.22</v>
      </c>
      <c r="AE63" s="13">
        <v>6.85</v>
      </c>
      <c r="AF63" s="13">
        <v>-7.3</v>
      </c>
      <c r="AG63" s="13">
        <v>14.16</v>
      </c>
      <c r="AH63" s="13">
        <v>15.2</v>
      </c>
      <c r="AI63" s="13">
        <v>-1.97</v>
      </c>
      <c r="AJ63" s="13">
        <v>6.41</v>
      </c>
      <c r="AK63" s="13">
        <v>13.24</v>
      </c>
      <c r="AL63" s="15">
        <v>117.935</v>
      </c>
      <c r="AM63" s="13">
        <v>0.19078305846440999</v>
      </c>
      <c r="AN63" s="13">
        <v>15.705</v>
      </c>
      <c r="AO63" s="13">
        <v>9.5510983763137006E-2</v>
      </c>
      <c r="AP63" s="16">
        <v>0.78</v>
      </c>
      <c r="AQ63" s="13">
        <v>10.256410256410257</v>
      </c>
      <c r="AR63" s="16">
        <v>1.02</v>
      </c>
      <c r="AS63" s="13">
        <v>0</v>
      </c>
      <c r="AT63" s="16">
        <v>1.1399999999999999</v>
      </c>
      <c r="AU63" s="13">
        <v>1.7543859649122699</v>
      </c>
      <c r="AV63" s="16">
        <v>3.605</v>
      </c>
      <c r="AW63" s="13">
        <v>2.8301886792452802</v>
      </c>
      <c r="AX63" s="16">
        <v>2.68</v>
      </c>
      <c r="AY63" s="13">
        <v>9.3283582089552208</v>
      </c>
      <c r="AZ63" s="13">
        <v>22.05</v>
      </c>
      <c r="BA63" s="13">
        <v>7.8458049886621302</v>
      </c>
      <c r="BB63" s="13">
        <v>39.61</v>
      </c>
      <c r="BC63" s="13">
        <v>0.27770764958343702</v>
      </c>
      <c r="BD63" s="13">
        <v>42.064999999999998</v>
      </c>
      <c r="BE63" s="13">
        <v>1.4144775941994501</v>
      </c>
      <c r="BF63" s="13">
        <v>57.765000000000001</v>
      </c>
      <c r="BG63" s="13">
        <v>1.0473470094347801</v>
      </c>
      <c r="BH63" s="16">
        <v>0.51</v>
      </c>
      <c r="BI63" s="13">
        <v>0</v>
      </c>
      <c r="BJ63" s="16">
        <v>1.155</v>
      </c>
      <c r="BK63" s="13">
        <v>1.2987012987013</v>
      </c>
      <c r="BL63" s="13">
        <v>42.234999999999999</v>
      </c>
      <c r="BM63" s="13">
        <v>1.432461228838642</v>
      </c>
      <c r="BN63" s="13">
        <v>7.8550000000000004</v>
      </c>
      <c r="BO63" s="13">
        <v>2.991725015913429</v>
      </c>
      <c r="BP63" s="13">
        <v>2.83</v>
      </c>
      <c r="BQ63" s="13">
        <v>57.950530035335682</v>
      </c>
      <c r="BR63" s="13">
        <v>8.58</v>
      </c>
      <c r="BS63" s="13">
        <v>5.92</v>
      </c>
      <c r="BT63" s="13">
        <v>11.79</v>
      </c>
      <c r="BU63" s="13">
        <v>5.86</v>
      </c>
      <c r="BV63" s="13">
        <v>6.44</v>
      </c>
      <c r="BW63" s="13">
        <v>10.4</v>
      </c>
      <c r="BX63" s="15">
        <v>304.82000000000005</v>
      </c>
      <c r="BY63" s="13">
        <v>0.95466176760054999</v>
      </c>
      <c r="BZ63" s="13">
        <v>75.66</v>
      </c>
      <c r="CA63" s="13">
        <v>2.48480042294476</v>
      </c>
      <c r="CB63" s="17">
        <v>189.63</v>
      </c>
      <c r="CC63" s="13">
        <v>2.0699999999999998</v>
      </c>
      <c r="CD63" s="18">
        <v>18</v>
      </c>
      <c r="CE63" s="15">
        <v>183.6</v>
      </c>
      <c r="CF63" s="13">
        <v>3.83</v>
      </c>
    </row>
    <row r="64" spans="1:84" x14ac:dyDescent="0.2">
      <c r="A64" s="2">
        <v>40366</v>
      </c>
      <c r="B64" s="2">
        <v>33</v>
      </c>
      <c r="C64" s="2">
        <v>2</v>
      </c>
      <c r="D64" s="5">
        <v>152.4</v>
      </c>
      <c r="E64" s="4">
        <v>59.090909090909086</v>
      </c>
      <c r="F64" s="4">
        <v>25.386111111111113</v>
      </c>
      <c r="G64" s="4">
        <v>9.33</v>
      </c>
      <c r="H64" s="2">
        <f>IF(G64&lt;7,1,2)</f>
        <v>2</v>
      </c>
      <c r="I64" s="2">
        <f>IF(G64&gt;9,1,2)</f>
        <v>1</v>
      </c>
      <c r="J64" s="23">
        <f t="shared" si="2"/>
        <v>2</v>
      </c>
      <c r="K64" s="23" t="str">
        <f t="shared" si="0"/>
        <v>FALSE</v>
      </c>
      <c r="L64" s="9" t="e">
        <f>IF(#REF!&lt;=1,1,2)</f>
        <v>#REF!</v>
      </c>
      <c r="M64" s="9" t="e">
        <f t="shared" si="1"/>
        <v>#REF!</v>
      </c>
      <c r="N64" s="13">
        <v>1.02</v>
      </c>
      <c r="O64" s="13">
        <v>0.55000000000000004</v>
      </c>
      <c r="P64" s="13">
        <v>28.63</v>
      </c>
      <c r="Q64" s="13">
        <v>0.59</v>
      </c>
      <c r="R64" s="13">
        <v>0.36</v>
      </c>
      <c r="S64" s="13">
        <v>3.63</v>
      </c>
      <c r="T64" s="13">
        <v>5.49</v>
      </c>
      <c r="U64" s="13">
        <v>9.1300000000000008</v>
      </c>
      <c r="V64" s="13">
        <v>-3.51</v>
      </c>
      <c r="W64" s="13">
        <v>-7.07</v>
      </c>
      <c r="X64" s="13">
        <v>3.55</v>
      </c>
      <c r="Y64" s="13">
        <v>13.63</v>
      </c>
      <c r="Z64" s="13">
        <v>-7.78</v>
      </c>
      <c r="AA64" s="13">
        <v>5.85</v>
      </c>
      <c r="AB64" s="13">
        <v>0.84</v>
      </c>
      <c r="AC64" s="13">
        <v>3.78</v>
      </c>
      <c r="AD64" s="13">
        <v>4.62</v>
      </c>
      <c r="AE64" s="13">
        <v>4.1500000000000004</v>
      </c>
      <c r="AF64" s="13">
        <v>-1.48</v>
      </c>
      <c r="AG64" s="13">
        <v>5.64</v>
      </c>
      <c r="AH64" s="13">
        <v>-0.35</v>
      </c>
      <c r="AI64" s="13">
        <v>4.72</v>
      </c>
      <c r="AJ64" s="13">
        <v>3.44</v>
      </c>
      <c r="AK64" s="13">
        <v>4.37</v>
      </c>
      <c r="AL64" s="15">
        <v>119.05500000000001</v>
      </c>
      <c r="AM64" s="13">
        <v>0.138591407332745</v>
      </c>
      <c r="AN64" s="13">
        <v>24.67</v>
      </c>
      <c r="AO64" s="13">
        <v>0.56749087961085798</v>
      </c>
      <c r="AP64" s="16">
        <v>1.01</v>
      </c>
      <c r="AQ64" s="13">
        <v>9.9009900990098991</v>
      </c>
      <c r="AR64" s="16">
        <v>1.01</v>
      </c>
      <c r="AS64" s="13">
        <v>0</v>
      </c>
      <c r="AT64" s="16">
        <v>1.07</v>
      </c>
      <c r="AU64" s="13">
        <v>0.934579439252337</v>
      </c>
      <c r="AV64" s="16">
        <v>2.5550000000000002</v>
      </c>
      <c r="AW64" s="13">
        <v>11.284722222222221</v>
      </c>
      <c r="AX64" s="16">
        <v>1.51</v>
      </c>
      <c r="AY64" s="13">
        <v>64.238410596026483</v>
      </c>
      <c r="AZ64" s="13">
        <v>26.134999999999998</v>
      </c>
      <c r="BA64" s="13">
        <v>6.0264013774631797</v>
      </c>
      <c r="BB64" s="13">
        <v>36.765000000000001</v>
      </c>
      <c r="BC64" s="13">
        <v>3.3591731266149898</v>
      </c>
      <c r="BD64" s="13">
        <v>37.685000000000002</v>
      </c>
      <c r="BE64" s="13">
        <v>2.21573570386095</v>
      </c>
      <c r="BF64" s="13">
        <v>62.355000000000004</v>
      </c>
      <c r="BG64" s="13">
        <v>1.5636276160692799</v>
      </c>
      <c r="BH64" s="16">
        <v>0.505</v>
      </c>
      <c r="BI64" s="13">
        <v>0.99009900990099098</v>
      </c>
      <c r="BJ64" s="16">
        <v>1.07</v>
      </c>
      <c r="BK64" s="13">
        <v>0.934579439252337</v>
      </c>
      <c r="BL64" s="13">
        <v>37.644999999999996</v>
      </c>
      <c r="BM64" s="13">
        <v>2.5899853898259999</v>
      </c>
      <c r="BN64" s="13">
        <v>12.425000000000001</v>
      </c>
      <c r="BO64" s="13">
        <v>3.0181086519114699</v>
      </c>
      <c r="BP64" s="13">
        <v>6.6349999999999998</v>
      </c>
      <c r="BQ64" s="13">
        <v>16.804822908816881</v>
      </c>
      <c r="BR64" s="13">
        <v>6.82</v>
      </c>
      <c r="BS64" s="13">
        <v>5.24</v>
      </c>
      <c r="BT64" s="13">
        <v>5.44</v>
      </c>
      <c r="BU64" s="13">
        <v>4.2300000000000004</v>
      </c>
      <c r="BV64" s="13">
        <v>5.43</v>
      </c>
      <c r="BW64" s="13">
        <v>6.75</v>
      </c>
      <c r="BX64" s="15">
        <v>153.54000000000002</v>
      </c>
      <c r="BY64" s="13">
        <v>5.3276019278363904</v>
      </c>
      <c r="BZ64" s="13">
        <v>30.964999999999996</v>
      </c>
      <c r="CA64" s="13">
        <v>5.4739221701921501</v>
      </c>
      <c r="CB64" s="17">
        <v>185.34</v>
      </c>
      <c r="CC64" s="13">
        <v>2.14</v>
      </c>
      <c r="CD64" s="18">
        <v>16</v>
      </c>
      <c r="CE64" s="15">
        <v>175.07</v>
      </c>
      <c r="CF64" s="13">
        <v>4</v>
      </c>
    </row>
    <row r="65" spans="1:84" x14ac:dyDescent="0.2">
      <c r="A65" s="2">
        <v>41135</v>
      </c>
      <c r="B65" s="2">
        <v>29</v>
      </c>
      <c r="C65" s="2">
        <v>1</v>
      </c>
      <c r="D65" s="5">
        <v>175.26</v>
      </c>
      <c r="E65" s="4">
        <v>66.727272727272734</v>
      </c>
      <c r="F65" s="4">
        <v>21.676202478470913</v>
      </c>
      <c r="G65" s="4">
        <v>8.0830000000000002</v>
      </c>
      <c r="H65" s="2">
        <f>IF(G65&lt;7,1,2)</f>
        <v>2</v>
      </c>
      <c r="I65" s="2">
        <f>IF(G65&gt;9,1,2)</f>
        <v>2</v>
      </c>
      <c r="J65" s="23">
        <f t="shared" si="2"/>
        <v>1</v>
      </c>
      <c r="K65" s="23" t="str">
        <f t="shared" si="0"/>
        <v>TRUE</v>
      </c>
      <c r="L65" s="9" t="e">
        <f>IF(#REF!&lt;=1,1,2)</f>
        <v>#REF!</v>
      </c>
      <c r="M65" s="9" t="e">
        <f t="shared" si="1"/>
        <v>#REF!</v>
      </c>
      <c r="N65" s="13">
        <v>0.4</v>
      </c>
      <c r="O65" s="13">
        <v>0.73</v>
      </c>
      <c r="P65" s="13">
        <v>19.62</v>
      </c>
      <c r="Q65" s="13">
        <v>0.34</v>
      </c>
      <c r="R65" s="13">
        <v>0.32</v>
      </c>
      <c r="S65" s="13">
        <v>1.35</v>
      </c>
      <c r="T65" s="13">
        <v>5.81</v>
      </c>
      <c r="U65" s="13">
        <v>7.17</v>
      </c>
      <c r="V65" s="13">
        <v>7.71</v>
      </c>
      <c r="W65" s="13">
        <v>3.39</v>
      </c>
      <c r="X65" s="13">
        <v>4.32</v>
      </c>
      <c r="Y65" s="13">
        <v>8.5299999999999994</v>
      </c>
      <c r="Z65" s="13">
        <v>0.24</v>
      </c>
      <c r="AA65" s="13">
        <v>8.77</v>
      </c>
      <c r="AB65" s="13">
        <v>2.4500000000000002</v>
      </c>
      <c r="AC65" s="13">
        <v>0.75</v>
      </c>
      <c r="AD65" s="13">
        <v>3.19</v>
      </c>
      <c r="AE65" s="13">
        <v>0.31</v>
      </c>
      <c r="AF65" s="13">
        <v>-7.94</v>
      </c>
      <c r="AG65" s="13">
        <v>8.26</v>
      </c>
      <c r="AH65" s="13">
        <v>20.99</v>
      </c>
      <c r="AI65" s="13">
        <v>-14.07</v>
      </c>
      <c r="AJ65" s="13">
        <v>11.72</v>
      </c>
      <c r="AK65" s="13">
        <v>6.92</v>
      </c>
      <c r="AL65" s="15">
        <v>94.775000000000006</v>
      </c>
      <c r="AM65" s="13">
        <v>3.6929570034295998E-2</v>
      </c>
      <c r="AN65" s="13">
        <v>21.21</v>
      </c>
      <c r="AO65" s="13">
        <v>0.66006600660066295</v>
      </c>
      <c r="AP65" s="16">
        <v>2.72</v>
      </c>
      <c r="AQ65" s="13">
        <v>9.5588235294117698</v>
      </c>
      <c r="AR65" s="16">
        <v>1.27</v>
      </c>
      <c r="AS65" s="13">
        <v>0</v>
      </c>
      <c r="AT65" s="16">
        <v>0.94499999999999995</v>
      </c>
      <c r="AU65" s="13">
        <v>0.52910052910052996</v>
      </c>
      <c r="AV65" s="16">
        <v>3.24</v>
      </c>
      <c r="AW65" s="13">
        <v>8.9887640449438209</v>
      </c>
      <c r="AX65" s="16">
        <v>5.585</v>
      </c>
      <c r="AY65" s="13">
        <v>12.80214861235452</v>
      </c>
      <c r="AZ65" s="13">
        <v>20.8</v>
      </c>
      <c r="BA65" s="13">
        <v>21.009615384615387</v>
      </c>
      <c r="BB65" s="13">
        <v>39.06</v>
      </c>
      <c r="BC65" s="13">
        <v>6.73323092677931</v>
      </c>
      <c r="BD65" s="13">
        <v>39.480000000000004</v>
      </c>
      <c r="BE65" s="13">
        <v>0.35460992907800698</v>
      </c>
      <c r="BF65" s="13">
        <v>60.69</v>
      </c>
      <c r="BG65" s="13">
        <v>0.46136101499423499</v>
      </c>
      <c r="BH65" s="16">
        <v>0.63500000000000001</v>
      </c>
      <c r="BI65" s="13">
        <v>0.78740157480314998</v>
      </c>
      <c r="BJ65" s="16">
        <v>1.1950000000000001</v>
      </c>
      <c r="BK65" s="13">
        <v>0.418410041841005</v>
      </c>
      <c r="BL65" s="13">
        <v>39.31</v>
      </c>
      <c r="BM65" s="13">
        <v>0.71228694988552999</v>
      </c>
      <c r="BN65" s="13">
        <v>10.675000000000001</v>
      </c>
      <c r="BO65" s="13">
        <v>4.2622950819672099</v>
      </c>
      <c r="BP65" s="13">
        <v>9.9700000000000006</v>
      </c>
      <c r="BQ65" s="13">
        <v>68.405215646940817</v>
      </c>
      <c r="BR65" s="13">
        <v>3.43</v>
      </c>
      <c r="BS65" s="13">
        <v>5.39</v>
      </c>
      <c r="BT65" s="13">
        <v>6.41</v>
      </c>
      <c r="BU65" s="13">
        <v>4.84</v>
      </c>
      <c r="BV65" s="13">
        <v>4.3899999999999997</v>
      </c>
      <c r="BW65" s="13">
        <v>7.31</v>
      </c>
      <c r="BX65" s="15">
        <v>123.32</v>
      </c>
      <c r="BY65" s="13">
        <v>23.240350308141419</v>
      </c>
      <c r="BZ65" s="13">
        <v>22.754999999999999</v>
      </c>
      <c r="CA65" s="13">
        <v>33.992529114480334</v>
      </c>
      <c r="CB65" s="17">
        <v>188.52</v>
      </c>
      <c r="CC65" s="13">
        <v>2.61</v>
      </c>
      <c r="CD65" s="18">
        <v>15</v>
      </c>
      <c r="CE65" s="15">
        <v>146.77000000000001</v>
      </c>
      <c r="CF65" s="13">
        <v>3.47</v>
      </c>
    </row>
    <row r="66" spans="1:84" x14ac:dyDescent="0.2">
      <c r="A66" s="2">
        <v>41966</v>
      </c>
      <c r="B66" s="2">
        <v>21</v>
      </c>
      <c r="C66" s="2">
        <v>1</v>
      </c>
      <c r="D66" s="5">
        <v>180.34</v>
      </c>
      <c r="E66" s="4">
        <v>90.909090909090907</v>
      </c>
      <c r="F66" s="4">
        <v>27.891291410434437</v>
      </c>
      <c r="G66" s="4">
        <v>9.83</v>
      </c>
      <c r="H66" s="2">
        <f>IF(G66&lt;7,1,2)</f>
        <v>2</v>
      </c>
      <c r="I66" s="2">
        <f>IF(G66&gt;9,1,2)</f>
        <v>1</v>
      </c>
      <c r="J66" s="23">
        <f t="shared" si="2"/>
        <v>2</v>
      </c>
      <c r="K66" s="23" t="str">
        <f t="shared" si="0"/>
        <v>FALSE</v>
      </c>
      <c r="L66" s="9" t="e">
        <f>IF(#REF!&lt;=1,1,2)</f>
        <v>#REF!</v>
      </c>
      <c r="M66" s="9" t="e">
        <f t="shared" si="1"/>
        <v>#REF!</v>
      </c>
      <c r="N66" s="13">
        <v>0.72</v>
      </c>
      <c r="O66" s="13">
        <v>0.68</v>
      </c>
      <c r="P66" s="13">
        <v>29.86</v>
      </c>
      <c r="Q66" s="13">
        <v>0.19</v>
      </c>
      <c r="R66" s="13">
        <v>0.26</v>
      </c>
      <c r="S66" s="13">
        <v>2.99</v>
      </c>
      <c r="T66" s="13">
        <v>6.19</v>
      </c>
      <c r="U66" s="13">
        <v>9.18</v>
      </c>
      <c r="V66" s="13">
        <v>7.63</v>
      </c>
      <c r="W66" s="13">
        <v>2.69</v>
      </c>
      <c r="X66" s="13">
        <v>4.9400000000000004</v>
      </c>
      <c r="Y66" s="13">
        <v>-18.34</v>
      </c>
      <c r="Z66" s="13">
        <v>27.48</v>
      </c>
      <c r="AA66" s="13">
        <v>9.14</v>
      </c>
      <c r="AB66" s="13">
        <v>5.3</v>
      </c>
      <c r="AC66" s="13">
        <v>-1.26</v>
      </c>
      <c r="AD66" s="13">
        <v>4.04</v>
      </c>
      <c r="AE66" s="13">
        <v>-6.59</v>
      </c>
      <c r="AF66" s="13">
        <v>-14.74</v>
      </c>
      <c r="AG66" s="13">
        <v>8.14</v>
      </c>
      <c r="AH66" s="13">
        <v>14.18</v>
      </c>
      <c r="AI66" s="13">
        <v>-5.42</v>
      </c>
      <c r="AJ66" s="13">
        <v>15.73</v>
      </c>
      <c r="AK66" s="13">
        <v>8.75</v>
      </c>
      <c r="AL66" s="15">
        <v>99.09</v>
      </c>
      <c r="AM66" s="13">
        <v>2.0183671409833001E-2</v>
      </c>
      <c r="AN66" s="13">
        <v>15.675000000000001</v>
      </c>
      <c r="AO66" s="13">
        <v>1.24401913875598</v>
      </c>
      <c r="AP66" s="16">
        <v>3.2050000000000001</v>
      </c>
      <c r="AQ66" s="13">
        <v>41.029641185647428</v>
      </c>
      <c r="AR66" s="16">
        <v>1.21</v>
      </c>
      <c r="AS66" s="13">
        <v>0</v>
      </c>
      <c r="AT66" s="16">
        <v>1.19</v>
      </c>
      <c r="AU66" s="13">
        <v>0.84033613445377997</v>
      </c>
      <c r="AV66" s="16">
        <v>4.1849999999999996</v>
      </c>
      <c r="AW66" s="13">
        <v>19.208494208494205</v>
      </c>
      <c r="AX66" s="16">
        <v>3.64</v>
      </c>
      <c r="AY66" s="13">
        <v>34.065934065934066</v>
      </c>
      <c r="AZ66" s="13">
        <v>32.355000000000004</v>
      </c>
      <c r="BA66" s="13">
        <v>3.2916087158090002</v>
      </c>
      <c r="BB66" s="13">
        <v>35.385000000000005</v>
      </c>
      <c r="BC66" s="13">
        <v>3.9140878903490202</v>
      </c>
      <c r="BD66" s="13">
        <v>42.245000000000005</v>
      </c>
      <c r="BE66" s="13">
        <v>0.53260740916084204</v>
      </c>
      <c r="BF66" s="13">
        <v>57.92</v>
      </c>
      <c r="BG66" s="13">
        <v>0.725138121546964</v>
      </c>
      <c r="BH66" s="16">
        <v>0.61</v>
      </c>
      <c r="BI66" s="13">
        <v>1.63934426229508</v>
      </c>
      <c r="BJ66" s="16">
        <v>1.4350000000000001</v>
      </c>
      <c r="BK66" s="13">
        <v>1.0452961672473899</v>
      </c>
      <c r="BL66" s="13">
        <v>42.08</v>
      </c>
      <c r="BM66" s="13">
        <v>0.99809885931559295</v>
      </c>
      <c r="BN66" s="13">
        <v>7.9349999999999996</v>
      </c>
      <c r="BO66" s="13">
        <v>13.799621928166349</v>
      </c>
      <c r="BP66" s="13">
        <v>-12.780000000000001</v>
      </c>
      <c r="BQ66" s="13">
        <v>21.830985915492956</v>
      </c>
      <c r="BR66" s="13">
        <v>4.9800000000000004</v>
      </c>
      <c r="BS66" s="13">
        <v>3.8</v>
      </c>
      <c r="BT66" s="13">
        <v>7.93</v>
      </c>
      <c r="BU66" s="13">
        <v>7.17</v>
      </c>
      <c r="BV66" s="13">
        <v>5.27</v>
      </c>
      <c r="BW66" s="13">
        <v>10.91</v>
      </c>
      <c r="BX66" s="15">
        <v>199.935</v>
      </c>
      <c r="BY66" s="13">
        <v>8.4252382024157804</v>
      </c>
      <c r="BZ66" s="13">
        <v>41.59</v>
      </c>
      <c r="CA66" s="13">
        <v>3.6306804520317399</v>
      </c>
      <c r="CB66" s="17">
        <v>189.89</v>
      </c>
      <c r="CC66" s="13">
        <v>2.2799999999999998</v>
      </c>
      <c r="CD66" s="18">
        <v>19</v>
      </c>
      <c r="CE66" s="15">
        <v>171.41</v>
      </c>
      <c r="CF66" s="13">
        <v>3</v>
      </c>
    </row>
    <row r="67" spans="1:84" x14ac:dyDescent="0.2">
      <c r="A67" s="2">
        <v>42389</v>
      </c>
      <c r="B67" s="2">
        <v>24</v>
      </c>
      <c r="C67" s="2">
        <v>1</v>
      </c>
      <c r="D67" s="5">
        <v>177.8</v>
      </c>
      <c r="E67" s="4">
        <v>104.99999999999999</v>
      </c>
      <c r="F67" s="4">
        <v>33.14142857142857</v>
      </c>
      <c r="G67" s="4">
        <v>6.984</v>
      </c>
      <c r="H67" s="2">
        <f>IF(G67&lt;7,1,2)</f>
        <v>1</v>
      </c>
      <c r="I67" s="2">
        <f>IF(G67&gt;9,1,2)</f>
        <v>2</v>
      </c>
      <c r="J67" s="23">
        <f t="shared" si="2"/>
        <v>2</v>
      </c>
      <c r="K67" s="23" t="str">
        <f t="shared" ref="K67:K127" si="3">IF(J67=1,"TRUE","FALSE")</f>
        <v>FALSE</v>
      </c>
      <c r="L67" s="9" t="e">
        <f>IF(#REF!&lt;=1,1,2)</f>
        <v>#REF!</v>
      </c>
      <c r="M67" s="9" t="e">
        <f t="shared" ref="M67:M127" si="4">IF(L67=1,"TRUE","FALSE")</f>
        <v>#REF!</v>
      </c>
      <c r="N67" s="13">
        <v>0.45</v>
      </c>
      <c r="O67" s="13">
        <v>0.59</v>
      </c>
      <c r="P67" s="13">
        <v>35.28</v>
      </c>
      <c r="Q67" s="13">
        <v>0.28999999999999998</v>
      </c>
      <c r="R67" s="13">
        <v>0.43</v>
      </c>
      <c r="S67" s="13">
        <v>6.3</v>
      </c>
      <c r="T67" s="13">
        <v>8.01</v>
      </c>
      <c r="U67" s="13">
        <v>14.3</v>
      </c>
      <c r="V67" s="13">
        <v>1.81</v>
      </c>
      <c r="W67" s="13">
        <v>-5.1100000000000003</v>
      </c>
      <c r="X67" s="13">
        <v>6.91</v>
      </c>
      <c r="Y67" s="13">
        <v>4.4800000000000004</v>
      </c>
      <c r="Z67" s="13">
        <v>9.2899999999999991</v>
      </c>
      <c r="AA67" s="13">
        <v>13.77</v>
      </c>
      <c r="AB67" s="13">
        <v>6.5</v>
      </c>
      <c r="AC67" s="13">
        <v>-0.82</v>
      </c>
      <c r="AD67" s="13">
        <v>5.67</v>
      </c>
      <c r="AE67" s="13">
        <v>6.69</v>
      </c>
      <c r="AF67" s="13">
        <v>-1.31</v>
      </c>
      <c r="AG67" s="13">
        <v>8</v>
      </c>
      <c r="AH67" s="13">
        <v>11.39</v>
      </c>
      <c r="AI67" s="13">
        <v>-4.17</v>
      </c>
      <c r="AJ67" s="13">
        <v>6.07</v>
      </c>
      <c r="AK67" s="13">
        <v>7.22</v>
      </c>
      <c r="AL67" s="15">
        <v>100.685</v>
      </c>
      <c r="AM67" s="13">
        <v>3.4761881114363999E-2</v>
      </c>
      <c r="AN67" s="13">
        <v>23.594999999999999</v>
      </c>
      <c r="AO67" s="13">
        <v>0.69930069930070304</v>
      </c>
      <c r="AP67" s="16">
        <v>1.7250000000000001</v>
      </c>
      <c r="AQ67" s="13">
        <v>2.6086956521739202</v>
      </c>
      <c r="AR67" s="16">
        <v>1.19</v>
      </c>
      <c r="AS67" s="13">
        <v>0</v>
      </c>
      <c r="AT67" s="16">
        <v>1.115</v>
      </c>
      <c r="AU67" s="13">
        <v>1.345291479820619</v>
      </c>
      <c r="AV67" s="16">
        <v>3.335</v>
      </c>
      <c r="AW67" s="13">
        <v>8.3791208791208796</v>
      </c>
      <c r="AX67" s="16">
        <v>3.6549999999999998</v>
      </c>
      <c r="AY67" s="13">
        <v>41.997264021887823</v>
      </c>
      <c r="AZ67" s="13">
        <v>29.344999999999999</v>
      </c>
      <c r="BA67" s="13">
        <v>0.221502811381835</v>
      </c>
      <c r="BB67" s="13">
        <v>39.674999999999997</v>
      </c>
      <c r="BC67" s="13">
        <v>0.46628859483301999</v>
      </c>
      <c r="BD67" s="13">
        <v>38.135000000000005</v>
      </c>
      <c r="BE67" s="13">
        <v>1.40291071194441</v>
      </c>
      <c r="BF67" s="13">
        <v>61.730000000000004</v>
      </c>
      <c r="BG67" s="13">
        <v>1.1339705167665599</v>
      </c>
      <c r="BH67" s="16">
        <v>0.59499999999999997</v>
      </c>
      <c r="BI67" s="13">
        <v>0.84033613445377997</v>
      </c>
      <c r="BJ67" s="16">
        <v>1.325</v>
      </c>
      <c r="BK67" s="13">
        <v>1.1320754716981101</v>
      </c>
      <c r="BL67" s="13">
        <v>38.269999999999996</v>
      </c>
      <c r="BM67" s="13">
        <v>1.8291089626339201</v>
      </c>
      <c r="BN67" s="13">
        <v>11.715</v>
      </c>
      <c r="BO67" s="13">
        <v>3.7985488689714102</v>
      </c>
      <c r="BP67" s="13">
        <v>8.5849999999999991</v>
      </c>
      <c r="BQ67" s="13">
        <v>87.885847408270251</v>
      </c>
      <c r="BR67" s="13">
        <v>6.03</v>
      </c>
      <c r="BS67" s="13">
        <v>7.96</v>
      </c>
      <c r="BT67" s="13">
        <v>6.83</v>
      </c>
      <c r="BU67" s="13">
        <v>9.31</v>
      </c>
      <c r="BV67" s="13">
        <v>5.65</v>
      </c>
      <c r="BW67" s="13">
        <v>11.16</v>
      </c>
      <c r="BX67" s="15">
        <v>296.685</v>
      </c>
      <c r="BY67" s="13">
        <v>5.0204762627028598</v>
      </c>
      <c r="BZ67" s="13">
        <v>61.625</v>
      </c>
      <c r="CA67" s="13">
        <v>6.937119675456394</v>
      </c>
      <c r="CB67" s="17">
        <v>185.63</v>
      </c>
      <c r="CC67" s="13">
        <v>2.29</v>
      </c>
      <c r="CD67" s="18">
        <v>18</v>
      </c>
      <c r="CE67" s="15">
        <v>189.71</v>
      </c>
      <c r="CF67" s="13">
        <v>3.83</v>
      </c>
    </row>
    <row r="68" spans="1:84" x14ac:dyDescent="0.2">
      <c r="A68" s="2">
        <v>42832</v>
      </c>
      <c r="B68" s="2">
        <v>20</v>
      </c>
      <c r="C68" s="2">
        <v>1</v>
      </c>
      <c r="D68" s="5">
        <v>175.26</v>
      </c>
      <c r="E68" s="4">
        <v>72.272727272727266</v>
      </c>
      <c r="F68" s="4">
        <v>23.477630749842469</v>
      </c>
      <c r="G68" s="4">
        <v>6.9169999999999998</v>
      </c>
      <c r="H68" s="2">
        <f>IF(G68&lt;7,1,2)</f>
        <v>1</v>
      </c>
      <c r="I68" s="2">
        <f>IF(G68&gt;9,1,2)</f>
        <v>2</v>
      </c>
      <c r="J68" s="23">
        <f t="shared" ref="J68:J127" si="5">IF(SUM(H68:I68)=4,1,2)</f>
        <v>2</v>
      </c>
      <c r="K68" s="23" t="str">
        <f t="shared" si="3"/>
        <v>FALSE</v>
      </c>
      <c r="L68" s="9" t="e">
        <f>IF(#REF!&lt;=1,1,2)</f>
        <v>#REF!</v>
      </c>
      <c r="M68" s="9" t="e">
        <f t="shared" si="4"/>
        <v>#REF!</v>
      </c>
      <c r="N68" s="13">
        <v>0.27</v>
      </c>
      <c r="O68" s="13">
        <v>0.48</v>
      </c>
      <c r="P68" s="13">
        <v>38.49</v>
      </c>
      <c r="Q68" s="13">
        <v>0.82</v>
      </c>
      <c r="R68" s="13">
        <v>0.59</v>
      </c>
      <c r="S68" s="13">
        <v>2.64</v>
      </c>
      <c r="T68" s="13">
        <v>4.1100000000000003</v>
      </c>
      <c r="U68" s="13">
        <v>6.76</v>
      </c>
      <c r="V68" s="13">
        <v>-0.15</v>
      </c>
      <c r="W68" s="13">
        <v>-3.51</v>
      </c>
      <c r="X68" s="13">
        <v>3.36</v>
      </c>
      <c r="Y68" s="13">
        <v>9.2899999999999991</v>
      </c>
      <c r="Z68" s="13">
        <v>3.44</v>
      </c>
      <c r="AA68" s="13">
        <v>12.73</v>
      </c>
      <c r="AB68" s="13">
        <v>2.64</v>
      </c>
      <c r="AC68" s="13">
        <v>-0.28999999999999998</v>
      </c>
      <c r="AD68" s="13">
        <v>2.34</v>
      </c>
      <c r="AE68" s="13">
        <v>2.4500000000000002</v>
      </c>
      <c r="AF68" s="13">
        <v>-1.53</v>
      </c>
      <c r="AG68" s="13">
        <v>3.98</v>
      </c>
      <c r="AH68" s="13">
        <v>9.83</v>
      </c>
      <c r="AI68" s="13">
        <v>-4.4400000000000004</v>
      </c>
      <c r="AJ68" s="13">
        <v>5.24</v>
      </c>
      <c r="AK68" s="13">
        <v>5.39</v>
      </c>
      <c r="AL68" s="15">
        <v>110.37</v>
      </c>
      <c r="AM68" s="13">
        <v>0.262752559572347</v>
      </c>
      <c r="AN68" s="13">
        <v>19.04</v>
      </c>
      <c r="AO68" s="13">
        <v>0.10504201680672</v>
      </c>
      <c r="AP68" s="16">
        <v>2.5550000000000002</v>
      </c>
      <c r="AQ68" s="13">
        <v>8.41487279843445</v>
      </c>
      <c r="AR68" s="16">
        <v>1.0900000000000001</v>
      </c>
      <c r="AS68" s="13">
        <v>0</v>
      </c>
      <c r="AT68" s="16">
        <v>1.1200000000000001</v>
      </c>
      <c r="AU68" s="13">
        <v>0.89285714285713402</v>
      </c>
      <c r="AV68" s="16">
        <v>2.4449999999999998</v>
      </c>
      <c r="AW68" s="13">
        <v>21.382636655948552</v>
      </c>
      <c r="AX68" s="16">
        <v>2.7549999999999999</v>
      </c>
      <c r="AY68" s="13">
        <v>19.419237749546276</v>
      </c>
      <c r="AZ68" s="13">
        <v>25.13</v>
      </c>
      <c r="BA68" s="13">
        <v>1.0744130521289299</v>
      </c>
      <c r="BB68" s="13">
        <v>34.61</v>
      </c>
      <c r="BC68" s="13">
        <v>1.93585668881827</v>
      </c>
      <c r="BD68" s="13">
        <v>40.385000000000005</v>
      </c>
      <c r="BE68" s="13">
        <v>0.35904419957905098</v>
      </c>
      <c r="BF68" s="13">
        <v>59.424999999999997</v>
      </c>
      <c r="BG68" s="13">
        <v>0.21034917963819899</v>
      </c>
      <c r="BH68" s="16">
        <v>0.54500000000000004</v>
      </c>
      <c r="BI68" s="13">
        <v>0.91743119266055095</v>
      </c>
      <c r="BJ68" s="16">
        <v>1.21</v>
      </c>
      <c r="BK68" s="13">
        <v>0.826446280991736</v>
      </c>
      <c r="BL68" s="13">
        <v>40.575000000000003</v>
      </c>
      <c r="BM68" s="13">
        <v>0.30807147258163903</v>
      </c>
      <c r="BN68" s="13">
        <v>9.5549999999999997</v>
      </c>
      <c r="BO68" s="13">
        <v>0.47095761381475598</v>
      </c>
      <c r="BP68" s="13">
        <v>12.59</v>
      </c>
      <c r="BQ68" s="13">
        <v>11.199364575059573</v>
      </c>
      <c r="BR68" s="13">
        <v>5.34</v>
      </c>
      <c r="BS68" s="13">
        <v>3.32</v>
      </c>
      <c r="BT68" s="13">
        <v>9.14</v>
      </c>
      <c r="BU68" s="13">
        <v>3.19</v>
      </c>
      <c r="BV68" s="13">
        <v>3.74</v>
      </c>
      <c r="BW68" s="13">
        <v>5.43</v>
      </c>
      <c r="BX68" s="15">
        <v>134.72499999999999</v>
      </c>
      <c r="BY68" s="13">
        <v>11.93913527556133</v>
      </c>
      <c r="BZ68" s="13">
        <v>35.674999999999997</v>
      </c>
      <c r="CA68" s="13">
        <v>21.093202522775059</v>
      </c>
      <c r="CB68" s="17">
        <v>188.67</v>
      </c>
      <c r="CC68" s="13">
        <v>2.21</v>
      </c>
      <c r="CD68" s="18">
        <v>18</v>
      </c>
      <c r="CE68" s="15">
        <v>179.95</v>
      </c>
      <c r="CF68" s="13">
        <v>3.83</v>
      </c>
    </row>
    <row r="69" spans="1:84" x14ac:dyDescent="0.2">
      <c r="A69" s="2">
        <v>43034</v>
      </c>
      <c r="B69" s="2">
        <v>28</v>
      </c>
      <c r="C69" s="2">
        <v>1</v>
      </c>
      <c r="D69" s="5">
        <v>190.5</v>
      </c>
      <c r="E69" s="4">
        <v>77.272727272727266</v>
      </c>
      <c r="F69" s="4">
        <v>21.246222222222222</v>
      </c>
      <c r="G69" s="4">
        <v>9.83</v>
      </c>
      <c r="H69" s="2">
        <f>IF(G69&lt;7,1,2)</f>
        <v>2</v>
      </c>
      <c r="I69" s="2">
        <f>IF(G69&gt;9,1,2)</f>
        <v>1</v>
      </c>
      <c r="J69" s="23">
        <f t="shared" si="5"/>
        <v>2</v>
      </c>
      <c r="K69" s="23" t="str">
        <f t="shared" si="3"/>
        <v>FALSE</v>
      </c>
      <c r="L69" s="9" t="e">
        <f>IF(#REF!&lt;=1,1,2)</f>
        <v>#REF!</v>
      </c>
      <c r="M69" s="9" t="e">
        <f t="shared" si="4"/>
        <v>#REF!</v>
      </c>
      <c r="N69" s="13">
        <v>0.86</v>
      </c>
      <c r="O69" s="13">
        <v>0.59</v>
      </c>
      <c r="P69" s="13">
        <v>41.48</v>
      </c>
      <c r="Q69" s="13">
        <v>0.36</v>
      </c>
      <c r="R69" s="13">
        <v>0.36</v>
      </c>
      <c r="S69" s="13">
        <v>-0.08</v>
      </c>
      <c r="T69" s="13">
        <v>4.67</v>
      </c>
      <c r="U69" s="13">
        <v>4.59</v>
      </c>
      <c r="V69" s="13">
        <v>2.93</v>
      </c>
      <c r="W69" s="13">
        <v>-1.05</v>
      </c>
      <c r="X69" s="13">
        <v>3.97</v>
      </c>
      <c r="Y69" s="13">
        <v>-0.32</v>
      </c>
      <c r="Z69" s="13">
        <v>5.34</v>
      </c>
      <c r="AA69" s="13">
        <v>5.03</v>
      </c>
      <c r="AB69" s="13">
        <v>3.21</v>
      </c>
      <c r="AC69" s="13">
        <v>0.11</v>
      </c>
      <c r="AD69" s="13">
        <v>3.32</v>
      </c>
      <c r="AE69" s="13">
        <v>7.44</v>
      </c>
      <c r="AF69" s="13">
        <v>-0.13</v>
      </c>
      <c r="AG69" s="13">
        <v>7.57</v>
      </c>
      <c r="AH69" s="13">
        <v>32.72</v>
      </c>
      <c r="AI69" s="13">
        <v>-27.07</v>
      </c>
      <c r="AJ69" s="13">
        <v>16.91</v>
      </c>
      <c r="AK69" s="13">
        <v>5.65</v>
      </c>
      <c r="AL69" s="15">
        <v>98.335000000000008</v>
      </c>
      <c r="AM69" s="13">
        <v>8.6439212894697998E-2</v>
      </c>
      <c r="AN69" s="13">
        <v>19.170000000000002</v>
      </c>
      <c r="AO69" s="13">
        <v>0.31298904538341399</v>
      </c>
      <c r="AP69" s="16">
        <v>1.395</v>
      </c>
      <c r="AQ69" s="13">
        <v>2.5089605734767</v>
      </c>
      <c r="AR69" s="16">
        <v>1.22</v>
      </c>
      <c r="AS69" s="13">
        <v>0</v>
      </c>
      <c r="AT69" s="16">
        <v>1.01</v>
      </c>
      <c r="AU69" s="13">
        <v>0.99009900990099098</v>
      </c>
      <c r="AV69" s="16">
        <v>2.335</v>
      </c>
      <c r="AW69" s="13">
        <v>8.6046511627907005</v>
      </c>
      <c r="AX69" s="16">
        <v>2.12</v>
      </c>
      <c r="AY69" s="13">
        <v>21.226415094339622</v>
      </c>
      <c r="AZ69" s="13">
        <v>24.78</v>
      </c>
      <c r="BA69" s="13">
        <v>4.0758676351896703</v>
      </c>
      <c r="BB69" s="13">
        <v>35.575000000000003</v>
      </c>
      <c r="BC69" s="13">
        <v>5.6640899508081501</v>
      </c>
      <c r="BD69" s="13">
        <v>40.42</v>
      </c>
      <c r="BE69" s="13">
        <v>0.54428500742206498</v>
      </c>
      <c r="BF69" s="13">
        <v>59.59</v>
      </c>
      <c r="BG69" s="13">
        <v>0.26850142641382801</v>
      </c>
      <c r="BH69" s="16">
        <v>0.61</v>
      </c>
      <c r="BI69" s="13">
        <v>0</v>
      </c>
      <c r="BJ69" s="16">
        <v>1.2250000000000001</v>
      </c>
      <c r="BK69" s="13">
        <v>1.22448979591837</v>
      </c>
      <c r="BL69" s="13">
        <v>40.409999999999997</v>
      </c>
      <c r="BM69" s="13">
        <v>0.39594159861419997</v>
      </c>
      <c r="BN69" s="13">
        <v>9.5500000000000007</v>
      </c>
      <c r="BO69" s="13">
        <v>1.5706806282722501</v>
      </c>
      <c r="BP69" s="13">
        <v>0.81499999999999995</v>
      </c>
      <c r="BQ69" s="13">
        <v>515.95092024539895</v>
      </c>
      <c r="BR69" s="13">
        <v>2.87</v>
      </c>
      <c r="BS69" s="13">
        <v>4.8099999999999996</v>
      </c>
      <c r="BT69" s="13">
        <v>5.58</v>
      </c>
      <c r="BU69" s="13">
        <v>3.06</v>
      </c>
      <c r="BV69" s="13">
        <v>5.49</v>
      </c>
      <c r="BW69" s="13">
        <v>5.26</v>
      </c>
      <c r="BX69" s="15">
        <v>124.955</v>
      </c>
      <c r="BY69" s="13">
        <v>11.968308591092793</v>
      </c>
      <c r="BZ69" s="13">
        <v>33.700000000000003</v>
      </c>
      <c r="CA69" s="13">
        <v>14.094955489614247</v>
      </c>
      <c r="CB69" s="17">
        <v>183.03</v>
      </c>
      <c r="CC69" s="13">
        <v>2.34</v>
      </c>
      <c r="CD69" s="18">
        <v>16</v>
      </c>
      <c r="CE69" s="15">
        <v>149.32</v>
      </c>
      <c r="CF69" s="13">
        <v>3.38</v>
      </c>
    </row>
    <row r="70" spans="1:84" x14ac:dyDescent="0.2">
      <c r="A70" s="2">
        <v>43441</v>
      </c>
      <c r="B70" s="2">
        <v>32</v>
      </c>
      <c r="C70" s="2">
        <v>1</v>
      </c>
      <c r="D70" s="5">
        <v>182.88</v>
      </c>
      <c r="E70" s="4">
        <v>108.63636363636363</v>
      </c>
      <c r="F70" s="4">
        <v>32.410686728395063</v>
      </c>
      <c r="G70" s="4">
        <v>8</v>
      </c>
      <c r="H70" s="2">
        <f>IF(G70&lt;7,1,2)</f>
        <v>2</v>
      </c>
      <c r="I70" s="2">
        <f>IF(G70&gt;9,1,2)</f>
        <v>2</v>
      </c>
      <c r="J70" s="23">
        <f t="shared" si="5"/>
        <v>1</v>
      </c>
      <c r="K70" s="23" t="str">
        <f t="shared" si="3"/>
        <v>TRUE</v>
      </c>
      <c r="L70" s="9" t="e">
        <f>IF(#REF!&lt;=1,1,2)</f>
        <v>#REF!</v>
      </c>
      <c r="M70" s="9" t="e">
        <f t="shared" si="4"/>
        <v>#REF!</v>
      </c>
      <c r="N70" s="14" t="e">
        <v>#NULL!</v>
      </c>
      <c r="O70" s="14" t="e">
        <v>#NULL!</v>
      </c>
      <c r="P70" s="14" t="e">
        <v>#NULL!</v>
      </c>
      <c r="Q70" s="14" t="e">
        <v>#NULL!</v>
      </c>
      <c r="R70" s="14" t="e">
        <v>#NULL!</v>
      </c>
      <c r="S70" s="13">
        <v>0.84</v>
      </c>
      <c r="T70" s="13">
        <v>5.64</v>
      </c>
      <c r="U70" s="13">
        <v>6.49</v>
      </c>
      <c r="V70" s="13">
        <v>7.22</v>
      </c>
      <c r="W70" s="13">
        <v>1.45</v>
      </c>
      <c r="X70" s="13">
        <v>5.77</v>
      </c>
      <c r="Y70" s="13">
        <v>11.77</v>
      </c>
      <c r="Z70" s="13">
        <v>-1.33</v>
      </c>
      <c r="AA70" s="13">
        <v>10.44</v>
      </c>
      <c r="AB70" s="13">
        <v>0.1</v>
      </c>
      <c r="AC70" s="13">
        <v>2.14</v>
      </c>
      <c r="AD70" s="13">
        <v>2.2400000000000002</v>
      </c>
      <c r="AE70" s="13">
        <v>9.56</v>
      </c>
      <c r="AF70" s="13">
        <v>5</v>
      </c>
      <c r="AG70" s="13">
        <v>4.55</v>
      </c>
      <c r="AH70" s="13">
        <v>11.2</v>
      </c>
      <c r="AI70" s="13">
        <v>-5.73</v>
      </c>
      <c r="AJ70" s="13">
        <v>7.02</v>
      </c>
      <c r="AK70" s="13">
        <v>5.47</v>
      </c>
      <c r="AL70" s="15">
        <v>91.245000000000005</v>
      </c>
      <c r="AM70" s="13">
        <v>0.24658885418379201</v>
      </c>
      <c r="AN70" s="13">
        <v>24.73</v>
      </c>
      <c r="AO70" s="13">
        <v>8.0873433077233006E-2</v>
      </c>
      <c r="AP70" s="16">
        <v>1.56</v>
      </c>
      <c r="AQ70" s="13">
        <v>1.2820512820512799</v>
      </c>
      <c r="AR70" s="16">
        <v>1.3149999999999999</v>
      </c>
      <c r="AS70" s="13">
        <v>0.38022813688212997</v>
      </c>
      <c r="AT70" s="16">
        <v>0.875</v>
      </c>
      <c r="AU70" s="13">
        <v>0.57142857142857195</v>
      </c>
      <c r="AV70" s="16">
        <v>2.98</v>
      </c>
      <c r="AW70" s="13">
        <v>25.685785536159599</v>
      </c>
      <c r="AX70" s="16">
        <v>0.08</v>
      </c>
      <c r="AY70" s="13">
        <v>12.499999999999993</v>
      </c>
      <c r="AZ70" s="13">
        <v>23.055</v>
      </c>
      <c r="BA70" s="13">
        <v>0.23855996530036699</v>
      </c>
      <c r="BB70" s="13">
        <v>35.915000000000006</v>
      </c>
      <c r="BC70" s="13">
        <v>4.3853543087846303</v>
      </c>
      <c r="BD70" s="13">
        <v>37.555</v>
      </c>
      <c r="BE70" s="13">
        <v>1.6109705764878099</v>
      </c>
      <c r="BF70" s="13">
        <v>62.284999999999997</v>
      </c>
      <c r="BG70" s="13">
        <v>0.93923095448341898</v>
      </c>
      <c r="BH70" s="16">
        <v>0.66</v>
      </c>
      <c r="BI70" s="13">
        <v>3.0303030303030298</v>
      </c>
      <c r="BJ70" s="16">
        <v>1.1499999999999999</v>
      </c>
      <c r="BK70" s="13">
        <v>0.86956521739130499</v>
      </c>
      <c r="BL70" s="13">
        <v>37.715000000000003</v>
      </c>
      <c r="BM70" s="13">
        <v>1.5511069866100899</v>
      </c>
      <c r="BN70" s="13">
        <v>12.41</v>
      </c>
      <c r="BO70" s="13">
        <v>4.1901692183722803</v>
      </c>
      <c r="BP70" s="13">
        <v>1.0249999999999999</v>
      </c>
      <c r="BQ70" s="13">
        <v>380</v>
      </c>
      <c r="BR70" s="13">
        <v>4.71</v>
      </c>
      <c r="BS70" s="13">
        <v>4.99</v>
      </c>
      <c r="BT70" s="13">
        <v>10.55</v>
      </c>
      <c r="BU70" s="13">
        <v>3.66</v>
      </c>
      <c r="BV70" s="13">
        <v>4.3</v>
      </c>
      <c r="BW70" s="13">
        <v>12.18</v>
      </c>
      <c r="BX70" s="15">
        <v>163.965</v>
      </c>
      <c r="BY70" s="13">
        <v>12.438630195468551</v>
      </c>
      <c r="BZ70" s="13">
        <v>27.939999999999998</v>
      </c>
      <c r="CA70" s="13">
        <v>5.2612741589119603</v>
      </c>
      <c r="CB70" s="17">
        <v>193.25</v>
      </c>
      <c r="CC70" s="13">
        <v>2.4900000000000002</v>
      </c>
      <c r="CD70" s="18">
        <v>13</v>
      </c>
      <c r="CE70" s="15">
        <v>147.81</v>
      </c>
      <c r="CF70" s="13">
        <v>3.38</v>
      </c>
    </row>
    <row r="71" spans="1:84" x14ac:dyDescent="0.2">
      <c r="A71" s="2">
        <v>44089</v>
      </c>
      <c r="B71" s="2">
        <v>19</v>
      </c>
      <c r="C71" s="2">
        <v>2</v>
      </c>
      <c r="D71" s="5">
        <v>172.72</v>
      </c>
      <c r="E71" s="4">
        <v>68.181818181818173</v>
      </c>
      <c r="F71" s="4">
        <v>22.804930795847749</v>
      </c>
      <c r="G71" s="4">
        <v>8.5</v>
      </c>
      <c r="H71" s="2">
        <f>IF(G71&lt;7,1,2)</f>
        <v>2</v>
      </c>
      <c r="I71" s="2">
        <f>IF(G71&gt;9,1,2)</f>
        <v>2</v>
      </c>
      <c r="J71" s="23">
        <f t="shared" si="5"/>
        <v>1</v>
      </c>
      <c r="K71" s="23" t="str">
        <f t="shared" si="3"/>
        <v>TRUE</v>
      </c>
      <c r="L71" s="9" t="e">
        <f>IF(#REF!&lt;=1,1,2)</f>
        <v>#REF!</v>
      </c>
      <c r="M71" s="9" t="e">
        <f t="shared" si="4"/>
        <v>#REF!</v>
      </c>
      <c r="N71" s="13">
        <v>0.31</v>
      </c>
      <c r="O71" s="13">
        <v>0.61</v>
      </c>
      <c r="P71" s="13">
        <v>27.14</v>
      </c>
      <c r="Q71" s="13">
        <v>0.79</v>
      </c>
      <c r="R71" s="13">
        <v>0.41</v>
      </c>
      <c r="S71" s="13">
        <v>0.17</v>
      </c>
      <c r="T71" s="13">
        <v>9.8000000000000007</v>
      </c>
      <c r="U71" s="13">
        <v>9.9700000000000006</v>
      </c>
      <c r="V71" s="13">
        <v>10.029999999999999</v>
      </c>
      <c r="W71" s="13">
        <v>2.98</v>
      </c>
      <c r="X71" s="13">
        <v>7.05</v>
      </c>
      <c r="Y71" s="13">
        <v>0.61</v>
      </c>
      <c r="Z71" s="13">
        <v>10</v>
      </c>
      <c r="AA71" s="13">
        <v>10.61</v>
      </c>
      <c r="AB71" s="13">
        <v>0.23</v>
      </c>
      <c r="AC71" s="13">
        <v>3.97</v>
      </c>
      <c r="AD71" s="13">
        <v>4.2</v>
      </c>
      <c r="AE71" s="13">
        <v>-1.37</v>
      </c>
      <c r="AF71" s="13">
        <v>-10.65</v>
      </c>
      <c r="AG71" s="13">
        <v>9.2799999999999994</v>
      </c>
      <c r="AH71" s="13">
        <v>34.299999999999997</v>
      </c>
      <c r="AI71" s="13">
        <v>-30.29</v>
      </c>
      <c r="AJ71" s="13">
        <v>10.28</v>
      </c>
      <c r="AK71" s="13">
        <v>4.01</v>
      </c>
      <c r="AL71" s="15">
        <v>103.16999999999999</v>
      </c>
      <c r="AM71" s="13">
        <v>0.31016768440438103</v>
      </c>
      <c r="AN71" s="13">
        <v>20.78</v>
      </c>
      <c r="AO71" s="13">
        <v>1.0587102983638099</v>
      </c>
      <c r="AP71" s="16">
        <v>1.615</v>
      </c>
      <c r="AQ71" s="13">
        <v>12.074303405572758</v>
      </c>
      <c r="AR71" s="16">
        <v>1.165</v>
      </c>
      <c r="AS71" s="13">
        <v>0.42918454935622402</v>
      </c>
      <c r="AT71" s="16">
        <v>1.0649999999999999</v>
      </c>
      <c r="AU71" s="13">
        <v>1.40845070422535</v>
      </c>
      <c r="AV71" s="16">
        <v>2.2549999999999999</v>
      </c>
      <c r="AW71" s="13">
        <v>6.4315352697095403</v>
      </c>
      <c r="AX71" s="16">
        <v>3.4350000000000001</v>
      </c>
      <c r="AY71" s="13">
        <v>11.208151382823873</v>
      </c>
      <c r="AZ71" s="13">
        <v>25.5</v>
      </c>
      <c r="BA71" s="13">
        <v>0.31372549019607199</v>
      </c>
      <c r="BB71" s="13">
        <v>37.905000000000001</v>
      </c>
      <c r="BC71" s="13">
        <v>2.3875478169107001</v>
      </c>
      <c r="BD71" s="13">
        <v>39.594999999999999</v>
      </c>
      <c r="BE71" s="13">
        <v>0.51774213915898004</v>
      </c>
      <c r="BF71" s="13">
        <v>60.375</v>
      </c>
      <c r="BG71" s="13">
        <v>2.4844720496896001E-2</v>
      </c>
      <c r="BH71" s="16">
        <v>0.58499999999999996</v>
      </c>
      <c r="BI71" s="13">
        <v>0.854700854700855</v>
      </c>
      <c r="BJ71" s="16">
        <v>1.2350000000000001</v>
      </c>
      <c r="BK71" s="13">
        <v>1.2145748987854299</v>
      </c>
      <c r="BL71" s="13">
        <v>39.625</v>
      </c>
      <c r="BM71" s="13">
        <v>3.7854889589907001E-2</v>
      </c>
      <c r="BN71" s="13">
        <v>10.530000000000001</v>
      </c>
      <c r="BO71" s="13">
        <v>4.3684710351377003</v>
      </c>
      <c r="BP71" s="13">
        <v>5.4050000000000002</v>
      </c>
      <c r="BQ71" s="13">
        <v>77.058279370952818</v>
      </c>
      <c r="BR71" s="13">
        <v>6.15</v>
      </c>
      <c r="BS71" s="13">
        <v>6.25</v>
      </c>
      <c r="BT71" s="13">
        <v>7.31</v>
      </c>
      <c r="BU71" s="13">
        <v>4.37</v>
      </c>
      <c r="BV71" s="13">
        <v>5.65</v>
      </c>
      <c r="BW71" s="13">
        <v>6.41</v>
      </c>
      <c r="BX71" s="15">
        <v>155.505</v>
      </c>
      <c r="BY71" s="13">
        <v>12.755216874055503</v>
      </c>
      <c r="BZ71" s="13">
        <v>37.83</v>
      </c>
      <c r="CA71" s="13">
        <v>9.7012952683055804</v>
      </c>
      <c r="CB71" s="17">
        <v>186.98</v>
      </c>
      <c r="CC71" s="13">
        <v>2.08</v>
      </c>
      <c r="CD71" s="18">
        <v>18</v>
      </c>
      <c r="CE71" s="15">
        <v>189.36</v>
      </c>
      <c r="CF71" s="13">
        <v>3.44</v>
      </c>
    </row>
    <row r="72" spans="1:84" x14ac:dyDescent="0.2">
      <c r="A72" s="2">
        <v>47498</v>
      </c>
      <c r="B72" s="2">
        <v>25</v>
      </c>
      <c r="C72" s="2">
        <v>2</v>
      </c>
      <c r="D72" s="5">
        <v>172.72</v>
      </c>
      <c r="E72" s="4">
        <v>85.454545454545453</v>
      </c>
      <c r="F72" s="4">
        <v>28.582179930795849</v>
      </c>
      <c r="G72" s="4">
        <v>7</v>
      </c>
      <c r="H72" s="2">
        <f>IF(G72&lt;7,1,2)</f>
        <v>2</v>
      </c>
      <c r="I72" s="2">
        <f>IF(G72&gt;9,1,2)</f>
        <v>2</v>
      </c>
      <c r="J72" s="23">
        <f t="shared" si="5"/>
        <v>1</v>
      </c>
      <c r="K72" s="23" t="str">
        <f t="shared" si="3"/>
        <v>TRUE</v>
      </c>
      <c r="L72" s="9" t="e">
        <f>IF(#REF!&lt;=1,1,2)</f>
        <v>#REF!</v>
      </c>
      <c r="M72" s="9" t="e">
        <f t="shared" si="4"/>
        <v>#REF!</v>
      </c>
      <c r="N72" s="13">
        <v>0.47</v>
      </c>
      <c r="O72" s="13">
        <v>0.71</v>
      </c>
      <c r="P72" s="13">
        <v>24.88</v>
      </c>
      <c r="Q72" s="13">
        <v>0.27</v>
      </c>
      <c r="R72" s="13">
        <v>0.19</v>
      </c>
      <c r="S72" s="13">
        <v>4.2699999999999996</v>
      </c>
      <c r="T72" s="13">
        <v>5.61</v>
      </c>
      <c r="U72" s="13">
        <v>9.8800000000000008</v>
      </c>
      <c r="V72" s="13">
        <v>-4.68</v>
      </c>
      <c r="W72" s="13">
        <v>-11.98</v>
      </c>
      <c r="X72" s="13">
        <v>7.3</v>
      </c>
      <c r="Y72" s="13">
        <v>4.38</v>
      </c>
      <c r="Z72" s="13">
        <v>1.41</v>
      </c>
      <c r="AA72" s="13">
        <v>5.79</v>
      </c>
      <c r="AB72" s="13">
        <v>5.1100000000000003</v>
      </c>
      <c r="AC72" s="13">
        <v>-1.18</v>
      </c>
      <c r="AD72" s="13">
        <v>3.94</v>
      </c>
      <c r="AE72" s="13">
        <v>6.43</v>
      </c>
      <c r="AF72" s="13">
        <v>1.24</v>
      </c>
      <c r="AG72" s="13">
        <v>5.18</v>
      </c>
      <c r="AH72" s="13">
        <v>21.72</v>
      </c>
      <c r="AI72" s="13">
        <v>-16.64</v>
      </c>
      <c r="AJ72" s="13">
        <v>9.7899999999999991</v>
      </c>
      <c r="AK72" s="13">
        <v>5.08</v>
      </c>
      <c r="AL72" s="15">
        <v>100.27</v>
      </c>
      <c r="AM72" s="13">
        <v>5.9838436222203001E-2</v>
      </c>
      <c r="AN72" s="13">
        <v>18.299999999999997</v>
      </c>
      <c r="AO72" s="13">
        <v>5.4644808743169002E-2</v>
      </c>
      <c r="AP72" s="16">
        <v>1.405</v>
      </c>
      <c r="AQ72" s="13">
        <v>28.825622775800714</v>
      </c>
      <c r="AR72" s="16">
        <v>1.2050000000000001</v>
      </c>
      <c r="AS72" s="13">
        <v>0.4149377593361</v>
      </c>
      <c r="AT72" s="16">
        <v>1.01</v>
      </c>
      <c r="AU72" s="13">
        <v>0.99009900990099098</v>
      </c>
      <c r="AV72" s="16">
        <v>2.2949999999999999</v>
      </c>
      <c r="AW72" s="13">
        <v>20.3125</v>
      </c>
      <c r="AX72" s="16">
        <v>2.79</v>
      </c>
      <c r="AY72" s="13">
        <v>36.917562724014331</v>
      </c>
      <c r="AZ72" s="13">
        <v>22.925000000000001</v>
      </c>
      <c r="BA72" s="13">
        <v>3.0316248636859302</v>
      </c>
      <c r="BB72" s="13">
        <v>33.594999999999999</v>
      </c>
      <c r="BC72" s="13">
        <v>0.25301384134544103</v>
      </c>
      <c r="BD72" s="13">
        <v>40.89</v>
      </c>
      <c r="BE72" s="13">
        <v>1.0271460014673599</v>
      </c>
      <c r="BF72" s="13">
        <v>59.195</v>
      </c>
      <c r="BG72" s="13">
        <v>0.70107272573696999</v>
      </c>
      <c r="BH72" s="16">
        <v>0.6</v>
      </c>
      <c r="BI72" s="13">
        <v>0</v>
      </c>
      <c r="BJ72" s="16">
        <v>1.2050000000000001</v>
      </c>
      <c r="BK72" s="13">
        <v>1.2448132780083001</v>
      </c>
      <c r="BL72" s="13">
        <v>40.805</v>
      </c>
      <c r="BM72" s="13">
        <v>1.01703222644284</v>
      </c>
      <c r="BN72" s="13">
        <v>9.15</v>
      </c>
      <c r="BO72" s="13">
        <v>4.04371584699454</v>
      </c>
      <c r="BP72" s="13">
        <v>-0.84</v>
      </c>
      <c r="BQ72" s="13">
        <v>219.04761904761904</v>
      </c>
      <c r="BR72" s="13">
        <v>4.66</v>
      </c>
      <c r="BS72" s="13">
        <v>7.94</v>
      </c>
      <c r="BT72" s="13">
        <v>8.7200000000000006</v>
      </c>
      <c r="BU72" s="13">
        <v>5.59</v>
      </c>
      <c r="BV72" s="13">
        <v>5.96</v>
      </c>
      <c r="BW72" s="13">
        <v>8.94</v>
      </c>
      <c r="BX72" s="15">
        <v>131.91499999999999</v>
      </c>
      <c r="BY72" s="13">
        <v>20.342644884963804</v>
      </c>
      <c r="BZ72" s="13">
        <v>21.15</v>
      </c>
      <c r="CA72" s="13">
        <v>7.8959810874704504</v>
      </c>
      <c r="CB72" s="17">
        <v>190.35</v>
      </c>
      <c r="CC72" s="13">
        <v>2.12</v>
      </c>
      <c r="CD72" s="18">
        <v>16</v>
      </c>
      <c r="CE72" s="15">
        <v>191.15</v>
      </c>
      <c r="CF72" s="13">
        <v>3.5</v>
      </c>
    </row>
    <row r="73" spans="1:84" x14ac:dyDescent="0.2">
      <c r="A73" s="2">
        <v>47864</v>
      </c>
      <c r="B73" s="2">
        <v>20</v>
      </c>
      <c r="C73" s="2">
        <v>2</v>
      </c>
      <c r="D73" s="5">
        <v>165.1</v>
      </c>
      <c r="E73" s="4">
        <v>54.54545454545454</v>
      </c>
      <c r="F73" s="4">
        <v>19.966863905325443</v>
      </c>
      <c r="G73" s="4">
        <v>10.15</v>
      </c>
      <c r="H73" s="2">
        <f>IF(G73&lt;7,1,2)</f>
        <v>2</v>
      </c>
      <c r="I73" s="2">
        <f>IF(G73&gt;9,1,2)</f>
        <v>1</v>
      </c>
      <c r="J73" s="23">
        <f t="shared" si="5"/>
        <v>2</v>
      </c>
      <c r="K73" s="23" t="str">
        <f t="shared" si="3"/>
        <v>FALSE</v>
      </c>
      <c r="L73" s="9" t="e">
        <f>IF(#REF!&lt;=1,1,2)</f>
        <v>#REF!</v>
      </c>
      <c r="M73" s="9" t="e">
        <f t="shared" si="4"/>
        <v>#REF!</v>
      </c>
      <c r="N73" s="13">
        <v>0.25</v>
      </c>
      <c r="O73" s="13">
        <v>0.52</v>
      </c>
      <c r="P73" s="13">
        <v>16.34</v>
      </c>
      <c r="Q73" s="13">
        <v>0.18</v>
      </c>
      <c r="R73" s="13">
        <v>0.28000000000000003</v>
      </c>
      <c r="S73" s="13">
        <v>9.14</v>
      </c>
      <c r="T73" s="13">
        <v>5.94</v>
      </c>
      <c r="U73" s="13">
        <v>15.09</v>
      </c>
      <c r="V73" s="13">
        <v>0.86</v>
      </c>
      <c r="W73" s="13">
        <v>-8.2799999999999994</v>
      </c>
      <c r="X73" s="13">
        <v>9.14</v>
      </c>
      <c r="Y73" s="13">
        <v>-6.3</v>
      </c>
      <c r="Z73" s="13">
        <v>21.48</v>
      </c>
      <c r="AA73" s="13">
        <v>15.18</v>
      </c>
      <c r="AB73" s="13">
        <v>11.08</v>
      </c>
      <c r="AC73" s="13">
        <v>-3.59</v>
      </c>
      <c r="AD73" s="13">
        <v>7.49</v>
      </c>
      <c r="AE73" s="13">
        <v>-5.74</v>
      </c>
      <c r="AF73" s="13">
        <v>-15.42</v>
      </c>
      <c r="AG73" s="13">
        <v>9.68</v>
      </c>
      <c r="AH73" s="13">
        <v>26.87</v>
      </c>
      <c r="AI73" s="13">
        <v>-12.56</v>
      </c>
      <c r="AJ73" s="13">
        <v>13.2</v>
      </c>
      <c r="AK73" s="13">
        <v>14.31</v>
      </c>
      <c r="AL73" s="15">
        <v>121.67</v>
      </c>
      <c r="AM73" s="13">
        <v>0.345196022026795</v>
      </c>
      <c r="AN73" s="13">
        <v>16.98</v>
      </c>
      <c r="AO73" s="13">
        <v>1.23674911660778</v>
      </c>
      <c r="AP73" s="16">
        <v>1.72</v>
      </c>
      <c r="AQ73" s="13">
        <v>1.7441860465116299</v>
      </c>
      <c r="AR73" s="16">
        <v>0.98499999999999999</v>
      </c>
      <c r="AS73" s="13">
        <v>0.50761421319796995</v>
      </c>
      <c r="AT73" s="16">
        <v>1.2050000000000001</v>
      </c>
      <c r="AU73" s="13">
        <v>0.4149377593361</v>
      </c>
      <c r="AV73" s="16">
        <v>2.77</v>
      </c>
      <c r="AW73" s="13">
        <v>5.7823129251700696</v>
      </c>
      <c r="AX73" s="16">
        <v>3.84</v>
      </c>
      <c r="AY73" s="13">
        <v>5.7291666666666599</v>
      </c>
      <c r="AZ73" s="13">
        <v>20.259999999999998</v>
      </c>
      <c r="BA73" s="13">
        <v>1.2833168805528099</v>
      </c>
      <c r="BB73" s="13">
        <v>37.435000000000002</v>
      </c>
      <c r="BC73" s="13">
        <v>3.5127554427674701</v>
      </c>
      <c r="BD73" s="13">
        <v>41.484999999999999</v>
      </c>
      <c r="BE73" s="13">
        <v>0.20489333494034201</v>
      </c>
      <c r="BF73" s="13">
        <v>58.46</v>
      </c>
      <c r="BG73" s="13">
        <v>0.20526855969893501</v>
      </c>
      <c r="BH73" s="16">
        <v>0.495</v>
      </c>
      <c r="BI73" s="13">
        <v>1.0101010101010099</v>
      </c>
      <c r="BJ73" s="16">
        <v>1.19</v>
      </c>
      <c r="BK73" s="13">
        <v>0</v>
      </c>
      <c r="BL73" s="13">
        <v>41.54</v>
      </c>
      <c r="BM73" s="13">
        <v>0.28887818969667201</v>
      </c>
      <c r="BN73" s="13">
        <v>8.68</v>
      </c>
      <c r="BO73" s="13">
        <v>7.603686635944702</v>
      </c>
      <c r="BP73" s="13">
        <v>1.0000000000000999E-2</v>
      </c>
      <c r="BQ73" s="13">
        <v>20899.999999999982</v>
      </c>
      <c r="BR73" s="13">
        <v>14.28</v>
      </c>
      <c r="BS73" s="13">
        <v>4.6500000000000004</v>
      </c>
      <c r="BT73" s="13">
        <v>8.36</v>
      </c>
      <c r="BU73" s="13">
        <v>3.91</v>
      </c>
      <c r="BV73" s="13">
        <v>6.6</v>
      </c>
      <c r="BW73" s="13">
        <v>15.36</v>
      </c>
      <c r="BX73" s="15">
        <v>231.14999999999998</v>
      </c>
      <c r="BY73" s="13">
        <v>22.279904823707543</v>
      </c>
      <c r="BZ73" s="13">
        <v>42.274999999999999</v>
      </c>
      <c r="CA73" s="13">
        <v>27.758722649319928</v>
      </c>
      <c r="CB73" s="17">
        <v>185.77</v>
      </c>
      <c r="CC73" s="13">
        <v>1.83</v>
      </c>
      <c r="CD73" s="18">
        <v>19</v>
      </c>
      <c r="CE73" s="15">
        <v>238.53</v>
      </c>
      <c r="CF73" s="13">
        <v>3.11</v>
      </c>
    </row>
    <row r="74" spans="1:84" x14ac:dyDescent="0.2">
      <c r="A74" s="2">
        <v>48140</v>
      </c>
      <c r="B74" s="2">
        <v>24</v>
      </c>
      <c r="C74" s="2">
        <v>2</v>
      </c>
      <c r="D74" s="5">
        <v>170.18</v>
      </c>
      <c r="E74" s="4">
        <v>65.454545454545453</v>
      </c>
      <c r="F74" s="4">
        <v>22.551124972154156</v>
      </c>
      <c r="G74" s="4">
        <v>8.9160000000000004</v>
      </c>
      <c r="H74" s="2">
        <f>IF(G74&lt;7,1,2)</f>
        <v>2</v>
      </c>
      <c r="I74" s="2">
        <f>IF(G74&gt;9,1,2)</f>
        <v>2</v>
      </c>
      <c r="J74" s="23">
        <f t="shared" si="5"/>
        <v>1</v>
      </c>
      <c r="K74" s="23" t="str">
        <f t="shared" si="3"/>
        <v>TRUE</v>
      </c>
      <c r="L74" s="9" t="e">
        <f>IF(#REF!&lt;=1,1,2)</f>
        <v>#REF!</v>
      </c>
      <c r="M74" s="9" t="e">
        <f t="shared" si="4"/>
        <v>#REF!</v>
      </c>
      <c r="N74" s="13">
        <v>1.46</v>
      </c>
      <c r="O74" s="13">
        <v>0.54</v>
      </c>
      <c r="P74" s="13">
        <v>36.76</v>
      </c>
      <c r="Q74" s="13">
        <v>0.28999999999999998</v>
      </c>
      <c r="R74" s="13">
        <v>0.15</v>
      </c>
      <c r="S74" s="13">
        <v>1.43</v>
      </c>
      <c r="T74" s="13">
        <v>8.33</v>
      </c>
      <c r="U74" s="13">
        <v>9.76</v>
      </c>
      <c r="V74" s="13">
        <v>0.56999999999999995</v>
      </c>
      <c r="W74" s="13">
        <v>-5.3</v>
      </c>
      <c r="X74" s="13">
        <v>5.87</v>
      </c>
      <c r="Y74" s="13">
        <v>8.65</v>
      </c>
      <c r="Z74" s="13">
        <v>2.4900000000000002</v>
      </c>
      <c r="AA74" s="13">
        <v>11.14</v>
      </c>
      <c r="AB74" s="13">
        <v>-1.61</v>
      </c>
      <c r="AC74" s="13">
        <v>7.43</v>
      </c>
      <c r="AD74" s="13">
        <v>5.81</v>
      </c>
      <c r="AE74" s="13">
        <v>9.8800000000000008</v>
      </c>
      <c r="AF74" s="13">
        <v>-0.32</v>
      </c>
      <c r="AG74" s="13">
        <v>10.199999999999999</v>
      </c>
      <c r="AH74" s="13">
        <v>36.049999999999997</v>
      </c>
      <c r="AI74" s="13">
        <v>-25.67</v>
      </c>
      <c r="AJ74" s="13">
        <v>17.39</v>
      </c>
      <c r="AK74" s="13">
        <v>10.38</v>
      </c>
      <c r="AL74" s="15">
        <v>103.52</v>
      </c>
      <c r="AM74" s="13">
        <v>0.106259659969088</v>
      </c>
      <c r="AN74" s="13">
        <v>18.674999999999997</v>
      </c>
      <c r="AO74" s="13">
        <v>1.47255689424364</v>
      </c>
      <c r="AP74" s="16">
        <v>1.33</v>
      </c>
      <c r="AQ74" s="13">
        <v>3.0075187969924801</v>
      </c>
      <c r="AR74" s="16">
        <v>1.1599999999999999</v>
      </c>
      <c r="AS74" s="13">
        <v>0</v>
      </c>
      <c r="AT74" s="16">
        <v>1.04</v>
      </c>
      <c r="AU74" s="13">
        <v>0.96153846153846201</v>
      </c>
      <c r="AV74" s="16">
        <v>3.2349999999999999</v>
      </c>
      <c r="AW74" s="13">
        <v>8.6158192090395502</v>
      </c>
      <c r="AX74" s="16">
        <v>2.4950000000000001</v>
      </c>
      <c r="AY74" s="13">
        <v>22.244488977955911</v>
      </c>
      <c r="AZ74" s="13">
        <v>23.950000000000003</v>
      </c>
      <c r="BA74" s="13">
        <v>1.08559498956159</v>
      </c>
      <c r="BB74" s="13">
        <v>39.25</v>
      </c>
      <c r="BC74" s="13">
        <v>1.7579617834394801</v>
      </c>
      <c r="BD74" s="13">
        <v>40.76</v>
      </c>
      <c r="BE74" s="13">
        <v>1.1530912659470001</v>
      </c>
      <c r="BF74" s="13">
        <v>59.43</v>
      </c>
      <c r="BG74" s="13">
        <v>0.33653037186606599</v>
      </c>
      <c r="BH74" s="16">
        <v>0.57999999999999996</v>
      </c>
      <c r="BI74" s="13">
        <v>0</v>
      </c>
      <c r="BJ74" s="16">
        <v>1.2</v>
      </c>
      <c r="BK74" s="13">
        <v>0.83333333333333404</v>
      </c>
      <c r="BL74" s="13">
        <v>40.57</v>
      </c>
      <c r="BM74" s="13">
        <v>0.49297510475721701</v>
      </c>
      <c r="BN74" s="13">
        <v>9.48</v>
      </c>
      <c r="BO74" s="13">
        <v>1.3713080168776399</v>
      </c>
      <c r="BP74" s="13">
        <v>4.3600000000000003</v>
      </c>
      <c r="BQ74" s="13">
        <v>44.724770642201833</v>
      </c>
      <c r="BR74" s="13">
        <v>4.4800000000000004</v>
      </c>
      <c r="BS74" s="13">
        <v>5.23</v>
      </c>
      <c r="BT74" s="13">
        <v>6.39</v>
      </c>
      <c r="BU74" s="13">
        <v>6.03</v>
      </c>
      <c r="BV74" s="13">
        <v>5.48</v>
      </c>
      <c r="BW74" s="13">
        <v>9.85</v>
      </c>
      <c r="BX74" s="15">
        <v>144.74</v>
      </c>
      <c r="BY74" s="13">
        <v>8.1110957579107303</v>
      </c>
      <c r="BZ74" s="13">
        <v>31.785000000000004</v>
      </c>
      <c r="CA74" s="13">
        <v>7.9439987415447497</v>
      </c>
      <c r="CB74" s="17">
        <v>183.34</v>
      </c>
      <c r="CC74" s="13">
        <v>2.29</v>
      </c>
      <c r="CD74" s="18">
        <v>17</v>
      </c>
      <c r="CE74" s="15">
        <v>171.99</v>
      </c>
      <c r="CF74" s="13">
        <v>3.53</v>
      </c>
    </row>
    <row r="75" spans="1:84" x14ac:dyDescent="0.2">
      <c r="A75" s="2">
        <v>48839</v>
      </c>
      <c r="B75" s="2">
        <v>22</v>
      </c>
      <c r="C75" s="2">
        <v>1</v>
      </c>
      <c r="D75" s="5">
        <v>190.5</v>
      </c>
      <c r="E75" s="4">
        <v>95.909090909090907</v>
      </c>
      <c r="F75" s="4">
        <v>26.370311111111111</v>
      </c>
      <c r="G75" s="4">
        <v>7.75</v>
      </c>
      <c r="H75" s="2">
        <f>IF(G75&lt;7,1,2)</f>
        <v>2</v>
      </c>
      <c r="I75" s="2">
        <f>IF(G75&gt;9,1,2)</f>
        <v>2</v>
      </c>
      <c r="J75" s="23">
        <f t="shared" si="5"/>
        <v>1</v>
      </c>
      <c r="K75" s="23" t="str">
        <f t="shared" si="3"/>
        <v>TRUE</v>
      </c>
      <c r="L75" s="9" t="e">
        <f>IF(#REF!&lt;=1,1,2)</f>
        <v>#REF!</v>
      </c>
      <c r="M75" s="9" t="e">
        <f t="shared" si="4"/>
        <v>#REF!</v>
      </c>
      <c r="N75" s="13">
        <v>0.73</v>
      </c>
      <c r="O75" s="13">
        <v>0.56999999999999995</v>
      </c>
      <c r="P75" s="13">
        <v>25.45</v>
      </c>
      <c r="Q75" s="13">
        <v>0.26</v>
      </c>
      <c r="R75" s="13">
        <v>0.24</v>
      </c>
      <c r="S75" s="13">
        <v>3.41</v>
      </c>
      <c r="T75" s="13">
        <v>3.96</v>
      </c>
      <c r="U75" s="13">
        <v>7.36</v>
      </c>
      <c r="V75" s="13">
        <v>7.66</v>
      </c>
      <c r="W75" s="13">
        <v>2.65</v>
      </c>
      <c r="X75" s="13">
        <v>5.01</v>
      </c>
      <c r="Y75" s="13">
        <v>1.93</v>
      </c>
      <c r="Z75" s="13">
        <v>5.05</v>
      </c>
      <c r="AA75" s="13">
        <v>6.98</v>
      </c>
      <c r="AB75" s="13">
        <v>1.1399999999999999</v>
      </c>
      <c r="AC75" s="13">
        <v>2.42</v>
      </c>
      <c r="AD75" s="13">
        <v>3.56</v>
      </c>
      <c r="AE75" s="13">
        <v>7.58</v>
      </c>
      <c r="AF75" s="13">
        <v>1.71</v>
      </c>
      <c r="AG75" s="13">
        <v>5.87</v>
      </c>
      <c r="AH75" s="13">
        <v>28.97</v>
      </c>
      <c r="AI75" s="13">
        <v>-21.89</v>
      </c>
      <c r="AJ75" s="13">
        <v>11.58</v>
      </c>
      <c r="AK75" s="13">
        <v>7.08</v>
      </c>
      <c r="AL75" s="15">
        <v>101.63</v>
      </c>
      <c r="AM75" s="13">
        <v>0.108235757158319</v>
      </c>
      <c r="AN75" s="13">
        <v>20.43</v>
      </c>
      <c r="AO75" s="13">
        <v>0.44052863436123302</v>
      </c>
      <c r="AP75" s="16">
        <v>0.54</v>
      </c>
      <c r="AQ75" s="13">
        <v>29.629629629629623</v>
      </c>
      <c r="AR75" s="16">
        <v>1.18</v>
      </c>
      <c r="AS75" s="13">
        <v>0</v>
      </c>
      <c r="AT75" s="16">
        <v>1.06</v>
      </c>
      <c r="AU75" s="13">
        <v>0</v>
      </c>
      <c r="AV75" s="16">
        <v>2.335</v>
      </c>
      <c r="AW75" s="13">
        <v>3.9094650205761301</v>
      </c>
      <c r="AX75" s="16">
        <v>2.59</v>
      </c>
      <c r="AY75" s="13">
        <v>5.4054054054053999</v>
      </c>
      <c r="AZ75" s="13">
        <v>21.68</v>
      </c>
      <c r="BA75" s="13">
        <v>0.87638376383764405</v>
      </c>
      <c r="BB75" s="13">
        <v>35.28</v>
      </c>
      <c r="BC75" s="13">
        <v>1.3888888888888899</v>
      </c>
      <c r="BD75" s="13">
        <v>39.79</v>
      </c>
      <c r="BE75" s="13">
        <v>0.326715255089225</v>
      </c>
      <c r="BF75" s="13">
        <v>60.22</v>
      </c>
      <c r="BG75" s="13">
        <v>6.6423115244104006E-2</v>
      </c>
      <c r="BH75" s="16">
        <v>0.59499999999999997</v>
      </c>
      <c r="BI75" s="13">
        <v>0.84033613445377997</v>
      </c>
      <c r="BJ75" s="16">
        <v>1.2450000000000001</v>
      </c>
      <c r="BK75" s="13">
        <v>0.40160642570281202</v>
      </c>
      <c r="BL75" s="13">
        <v>39.78</v>
      </c>
      <c r="BM75" s="13">
        <v>0.10055304172951</v>
      </c>
      <c r="BN75" s="13">
        <v>10.274999999999999</v>
      </c>
      <c r="BO75" s="13">
        <v>4.0389294403892997</v>
      </c>
      <c r="BP75" s="13">
        <v>12.785</v>
      </c>
      <c r="BQ75" s="13">
        <v>32.107938991005085</v>
      </c>
      <c r="BR75" s="13">
        <v>2.5299999999999998</v>
      </c>
      <c r="BS75" s="13">
        <v>5.37</v>
      </c>
      <c r="BT75" s="13">
        <v>5.84</v>
      </c>
      <c r="BU75" s="13">
        <v>5.44</v>
      </c>
      <c r="BV75" s="13">
        <v>3.39</v>
      </c>
      <c r="BW75" s="13">
        <v>8.69</v>
      </c>
      <c r="BX75" s="15">
        <v>120.06</v>
      </c>
      <c r="BY75" s="13">
        <v>4.3061802432117302</v>
      </c>
      <c r="BZ75" s="13">
        <v>23.094999999999999</v>
      </c>
      <c r="CA75" s="13">
        <v>10.326910586707079</v>
      </c>
      <c r="CB75" s="17">
        <v>187.2</v>
      </c>
      <c r="CC75" s="13">
        <v>2.2599999999999998</v>
      </c>
      <c r="CD75" s="18">
        <v>16</v>
      </c>
      <c r="CE75" s="15">
        <v>160</v>
      </c>
      <c r="CF75" s="13">
        <v>3.75</v>
      </c>
    </row>
    <row r="76" spans="1:84" x14ac:dyDescent="0.2">
      <c r="A76" s="2">
        <v>48922</v>
      </c>
      <c r="B76" s="2">
        <v>21</v>
      </c>
      <c r="C76" s="2">
        <v>2</v>
      </c>
      <c r="D76" s="5">
        <v>180.34</v>
      </c>
      <c r="E76" s="4">
        <v>74.090909090909079</v>
      </c>
      <c r="F76" s="4">
        <v>22.731402499504068</v>
      </c>
      <c r="G76" s="4">
        <v>7.4160000000000004</v>
      </c>
      <c r="H76" s="2">
        <f>IF(G76&lt;7,1,2)</f>
        <v>2</v>
      </c>
      <c r="I76" s="2">
        <f>IF(G76&gt;9,1,2)</f>
        <v>2</v>
      </c>
      <c r="J76" s="23">
        <f t="shared" si="5"/>
        <v>1</v>
      </c>
      <c r="K76" s="23" t="str">
        <f t="shared" si="3"/>
        <v>TRUE</v>
      </c>
      <c r="L76" s="9" t="e">
        <f>IF(#REF!&lt;=1,1,2)</f>
        <v>#REF!</v>
      </c>
      <c r="M76" s="9" t="e">
        <f t="shared" si="4"/>
        <v>#REF!</v>
      </c>
      <c r="N76" s="13">
        <v>0.59</v>
      </c>
      <c r="O76" s="13">
        <v>0.78</v>
      </c>
      <c r="P76" s="13">
        <v>29.37</v>
      </c>
      <c r="Q76" s="13">
        <v>0.11</v>
      </c>
      <c r="R76" s="13">
        <v>0.13</v>
      </c>
      <c r="S76" s="13">
        <v>3.71</v>
      </c>
      <c r="T76" s="13">
        <v>6.5</v>
      </c>
      <c r="U76" s="13">
        <v>10.199999999999999</v>
      </c>
      <c r="V76" s="13">
        <v>3.11</v>
      </c>
      <c r="W76" s="13">
        <v>-4.5</v>
      </c>
      <c r="X76" s="13">
        <v>7.61</v>
      </c>
      <c r="Y76" s="13">
        <v>11.07</v>
      </c>
      <c r="Z76" s="13">
        <v>0.76</v>
      </c>
      <c r="AA76" s="13">
        <v>11.82</v>
      </c>
      <c r="AB76" s="13">
        <v>5.19</v>
      </c>
      <c r="AC76" s="13">
        <v>2.81</v>
      </c>
      <c r="AD76" s="13">
        <v>8</v>
      </c>
      <c r="AE76" s="13">
        <v>-0.31</v>
      </c>
      <c r="AF76" s="13">
        <v>-10.69</v>
      </c>
      <c r="AG76" s="13">
        <v>10.38</v>
      </c>
      <c r="AH76" s="13">
        <v>32.46</v>
      </c>
      <c r="AI76" s="13">
        <v>-22.62</v>
      </c>
      <c r="AJ76" s="13">
        <v>11.33</v>
      </c>
      <c r="AK76" s="13">
        <v>9.84</v>
      </c>
      <c r="AL76" s="15">
        <v>97.865000000000009</v>
      </c>
      <c r="AM76" s="13">
        <v>0.117508813160989</v>
      </c>
      <c r="AN76" s="13">
        <v>21.254999999999999</v>
      </c>
      <c r="AO76" s="13">
        <v>0.258762644083744</v>
      </c>
      <c r="AP76" s="16">
        <v>0.69</v>
      </c>
      <c r="AQ76" s="13">
        <v>20.289855072463762</v>
      </c>
      <c r="AR76" s="16">
        <v>1.23</v>
      </c>
      <c r="AS76" s="13">
        <v>0</v>
      </c>
      <c r="AT76" s="16">
        <v>0.95499999999999996</v>
      </c>
      <c r="AU76" s="13">
        <v>0.52356020942408399</v>
      </c>
      <c r="AV76" s="16">
        <v>2.7050000000000001</v>
      </c>
      <c r="AW76" s="13">
        <v>24.654377880184338</v>
      </c>
      <c r="AX76" s="16">
        <v>3.0049999999999999</v>
      </c>
      <c r="AY76" s="13">
        <v>7.4875207986688901</v>
      </c>
      <c r="AZ76" s="13">
        <v>21.925000000000001</v>
      </c>
      <c r="BA76" s="13">
        <v>4.8118586088939601</v>
      </c>
      <c r="BB76" s="13">
        <v>37.325000000000003</v>
      </c>
      <c r="BC76" s="13">
        <v>3.0676490288010698</v>
      </c>
      <c r="BD76" s="13">
        <v>39.299999999999997</v>
      </c>
      <c r="BE76" s="13">
        <v>1.32315521628499</v>
      </c>
      <c r="BF76" s="13">
        <v>60.555000000000007</v>
      </c>
      <c r="BG76" s="13">
        <v>0.76789695318305995</v>
      </c>
      <c r="BH76" s="16">
        <v>0.61499999999999999</v>
      </c>
      <c r="BI76" s="13">
        <v>0.81300813008130202</v>
      </c>
      <c r="BJ76" s="16">
        <v>1.165</v>
      </c>
      <c r="BK76" s="13">
        <v>0.42918454935622402</v>
      </c>
      <c r="BL76" s="13">
        <v>39.444999999999993</v>
      </c>
      <c r="BM76" s="13">
        <v>1.17885663582203</v>
      </c>
      <c r="BN76" s="13">
        <v>10.61</v>
      </c>
      <c r="BO76" s="13">
        <v>1.6965127238454301</v>
      </c>
      <c r="BP76" s="13">
        <v>11.55</v>
      </c>
      <c r="BQ76" s="13">
        <v>17.835497835497833</v>
      </c>
      <c r="BR76" s="13">
        <v>5.01</v>
      </c>
      <c r="BS76" s="13">
        <v>6.88</v>
      </c>
      <c r="BT76" s="13">
        <v>7.89</v>
      </c>
      <c r="BU76" s="13">
        <v>6.28</v>
      </c>
      <c r="BV76" s="13">
        <v>5.79</v>
      </c>
      <c r="BW76" s="13">
        <v>9.6300000000000008</v>
      </c>
      <c r="BX76" s="15">
        <v>105.68</v>
      </c>
      <c r="BY76" s="13">
        <v>19.45495836487509</v>
      </c>
      <c r="BZ76" s="13">
        <v>19.715</v>
      </c>
      <c r="CA76" s="13">
        <v>29.748922140502152</v>
      </c>
      <c r="CB76" s="17">
        <v>189.46</v>
      </c>
      <c r="CC76" s="13">
        <v>2.2599999999999998</v>
      </c>
      <c r="CD76" s="18">
        <v>15</v>
      </c>
      <c r="CE76" s="15">
        <v>176</v>
      </c>
      <c r="CF76" s="13">
        <v>3.07</v>
      </c>
    </row>
    <row r="77" spans="1:84" x14ac:dyDescent="0.2">
      <c r="A77" s="2">
        <v>49307</v>
      </c>
      <c r="B77" s="2">
        <v>20</v>
      </c>
      <c r="C77" s="2">
        <v>1</v>
      </c>
      <c r="D77" s="5">
        <v>182.88</v>
      </c>
      <c r="E77" s="4">
        <v>68.909090909090907</v>
      </c>
      <c r="F77" s="4">
        <v>20.558410493827161</v>
      </c>
      <c r="G77" s="4">
        <v>7</v>
      </c>
      <c r="H77" s="2">
        <f>IF(G77&lt;7,1,2)</f>
        <v>2</v>
      </c>
      <c r="I77" s="2">
        <f>IF(G77&gt;9,1,2)</f>
        <v>2</v>
      </c>
      <c r="J77" s="23">
        <f t="shared" si="5"/>
        <v>1</v>
      </c>
      <c r="K77" s="23" t="str">
        <f t="shared" si="3"/>
        <v>TRUE</v>
      </c>
      <c r="L77" s="9" t="e">
        <f>IF(#REF!&lt;=1,1,2)</f>
        <v>#REF!</v>
      </c>
      <c r="M77" s="9" t="e">
        <f t="shared" si="4"/>
        <v>#REF!</v>
      </c>
      <c r="N77" s="13">
        <v>0.55000000000000004</v>
      </c>
      <c r="O77" s="13">
        <v>0.56999999999999995</v>
      </c>
      <c r="P77" s="13">
        <v>18</v>
      </c>
      <c r="Q77" s="13">
        <v>0.16</v>
      </c>
      <c r="R77" s="13">
        <v>0.28999999999999998</v>
      </c>
      <c r="S77" s="13">
        <v>3.09</v>
      </c>
      <c r="T77" s="13">
        <v>2.42</v>
      </c>
      <c r="U77" s="13">
        <v>5.51</v>
      </c>
      <c r="V77" s="13">
        <v>6.15</v>
      </c>
      <c r="W77" s="13">
        <v>2.78</v>
      </c>
      <c r="X77" s="13">
        <v>3.37</v>
      </c>
      <c r="Y77" s="13">
        <v>-0.71</v>
      </c>
      <c r="Z77" s="13">
        <v>10.98</v>
      </c>
      <c r="AA77" s="13">
        <v>10.27</v>
      </c>
      <c r="AB77" s="13">
        <v>3.31</v>
      </c>
      <c r="AC77" s="13">
        <v>-0.82</v>
      </c>
      <c r="AD77" s="13">
        <v>2.4900000000000002</v>
      </c>
      <c r="AE77" s="13">
        <v>1.57</v>
      </c>
      <c r="AF77" s="13">
        <v>-5.09</v>
      </c>
      <c r="AG77" s="13">
        <v>6.66</v>
      </c>
      <c r="AH77" s="13">
        <v>22.24</v>
      </c>
      <c r="AI77" s="13">
        <v>-16</v>
      </c>
      <c r="AJ77" s="13">
        <v>13.48</v>
      </c>
      <c r="AK77" s="13">
        <v>6.24</v>
      </c>
      <c r="AL77" s="15">
        <v>98.24</v>
      </c>
      <c r="AM77" s="13">
        <v>0.17304560260586499</v>
      </c>
      <c r="AN77" s="13">
        <v>17.914999999999999</v>
      </c>
      <c r="AO77" s="13">
        <v>1.2001116382919299</v>
      </c>
      <c r="AP77" s="16">
        <v>0.56499999999999995</v>
      </c>
      <c r="AQ77" s="13">
        <v>4.4247787610619396</v>
      </c>
      <c r="AR77" s="16">
        <v>1.22</v>
      </c>
      <c r="AS77" s="13">
        <v>0</v>
      </c>
      <c r="AT77" s="16">
        <v>0.88</v>
      </c>
      <c r="AU77" s="13">
        <v>0</v>
      </c>
      <c r="AV77" s="16">
        <v>2.4700000000000002</v>
      </c>
      <c r="AW77" s="13">
        <v>22.570532915360499</v>
      </c>
      <c r="AX77" s="16">
        <v>2.42</v>
      </c>
      <c r="AY77" s="13">
        <v>17.768595041322317</v>
      </c>
      <c r="AZ77" s="13">
        <v>16.350000000000001</v>
      </c>
      <c r="BA77" s="13">
        <v>3.6085626911315001</v>
      </c>
      <c r="BB77" s="13">
        <v>35.745000000000005</v>
      </c>
      <c r="BC77" s="13">
        <v>0.71338648762064305</v>
      </c>
      <c r="BD77" s="13">
        <v>41.224999999999994</v>
      </c>
      <c r="BE77" s="13">
        <v>0.59429957550030599</v>
      </c>
      <c r="BF77" s="13">
        <v>59.14</v>
      </c>
      <c r="BG77" s="13">
        <v>0.77781535339871599</v>
      </c>
      <c r="BH77" s="16">
        <v>0.61</v>
      </c>
      <c r="BI77" s="13">
        <v>1.63934426229508</v>
      </c>
      <c r="BJ77" s="16">
        <v>1.075</v>
      </c>
      <c r="BK77" s="13">
        <v>0.46511627906976799</v>
      </c>
      <c r="BL77" s="13">
        <v>40.86</v>
      </c>
      <c r="BM77" s="13">
        <v>1.1257953989231499</v>
      </c>
      <c r="BN77" s="13">
        <v>9.0500000000000007</v>
      </c>
      <c r="BO77" s="13">
        <v>1.3259668508287299</v>
      </c>
      <c r="BP77" s="13">
        <v>5.13</v>
      </c>
      <c r="BQ77" s="13">
        <v>57.894736842105253</v>
      </c>
      <c r="BR77" s="13">
        <v>3.05</v>
      </c>
      <c r="BS77" s="13">
        <v>4.2300000000000004</v>
      </c>
      <c r="BT77" s="13">
        <v>9.99</v>
      </c>
      <c r="BU77" s="13">
        <v>3.94</v>
      </c>
      <c r="BV77" s="13">
        <v>3.96</v>
      </c>
      <c r="BW77" s="13">
        <v>8.4700000000000006</v>
      </c>
      <c r="BX77" s="15">
        <v>116.91499999999999</v>
      </c>
      <c r="BY77" s="13">
        <v>12.432108796989263</v>
      </c>
      <c r="BZ77" s="13">
        <v>30.64</v>
      </c>
      <c r="CA77" s="13">
        <v>0.29373368146214102</v>
      </c>
      <c r="CB77" s="17">
        <v>187.29</v>
      </c>
      <c r="CC77" s="13">
        <v>2.4300000000000002</v>
      </c>
      <c r="CD77" s="18">
        <v>14</v>
      </c>
      <c r="CE77" s="15">
        <v>152.19999999999999</v>
      </c>
      <c r="CF77" s="13">
        <v>3.64</v>
      </c>
    </row>
    <row r="78" spans="1:84" x14ac:dyDescent="0.2">
      <c r="A78" s="2">
        <v>49687</v>
      </c>
      <c r="B78" s="2">
        <v>24</v>
      </c>
      <c r="C78" s="2">
        <v>1</v>
      </c>
      <c r="D78" s="5">
        <v>177.8</v>
      </c>
      <c r="E78" s="4">
        <v>79.909090909090907</v>
      </c>
      <c r="F78" s="4">
        <v>25.221918367346941</v>
      </c>
      <c r="G78" s="4">
        <v>7.16</v>
      </c>
      <c r="H78" s="2">
        <f>IF(G78&lt;7,1,2)</f>
        <v>2</v>
      </c>
      <c r="I78" s="2">
        <f>IF(G78&gt;9,1,2)</f>
        <v>2</v>
      </c>
      <c r="J78" s="23">
        <f t="shared" si="5"/>
        <v>1</v>
      </c>
      <c r="K78" s="23" t="str">
        <f t="shared" si="3"/>
        <v>TRUE</v>
      </c>
      <c r="L78" s="9" t="e">
        <f>IF(#REF!&lt;=1,1,2)</f>
        <v>#REF!</v>
      </c>
      <c r="M78" s="9" t="e">
        <f t="shared" si="4"/>
        <v>#REF!</v>
      </c>
      <c r="N78" s="13">
        <v>0.91</v>
      </c>
      <c r="O78" s="13">
        <v>0.62</v>
      </c>
      <c r="P78" s="13">
        <v>16.22</v>
      </c>
      <c r="Q78" s="13">
        <v>7.0000000000000007E-2</v>
      </c>
      <c r="R78" s="13">
        <v>0.26</v>
      </c>
      <c r="S78" s="13">
        <v>1.64</v>
      </c>
      <c r="T78" s="13">
        <v>5.23</v>
      </c>
      <c r="U78" s="13">
        <v>6.86</v>
      </c>
      <c r="V78" s="13">
        <v>-0.08</v>
      </c>
      <c r="W78" s="13">
        <v>-3.53</v>
      </c>
      <c r="X78" s="13">
        <v>3.45</v>
      </c>
      <c r="Y78" s="13">
        <v>10.73</v>
      </c>
      <c r="Z78" s="13">
        <v>-2.78</v>
      </c>
      <c r="AA78" s="13">
        <v>7.96</v>
      </c>
      <c r="AB78" s="13">
        <v>1.82</v>
      </c>
      <c r="AC78" s="13">
        <v>-0.21</v>
      </c>
      <c r="AD78" s="13">
        <v>1.61</v>
      </c>
      <c r="AE78" s="13">
        <v>1.67</v>
      </c>
      <c r="AF78" s="13">
        <v>-2.82</v>
      </c>
      <c r="AG78" s="13">
        <v>4.49</v>
      </c>
      <c r="AH78" s="13">
        <v>17.989999999999998</v>
      </c>
      <c r="AI78" s="13">
        <v>-13.71</v>
      </c>
      <c r="AJ78" s="13">
        <v>8.51</v>
      </c>
      <c r="AK78" s="13">
        <v>4.29</v>
      </c>
      <c r="AL78" s="15">
        <v>95.305000000000007</v>
      </c>
      <c r="AM78" s="13">
        <v>0.20460626409947</v>
      </c>
      <c r="AN78" s="13">
        <v>22.18</v>
      </c>
      <c r="AO78" s="13">
        <v>0.36068530207394101</v>
      </c>
      <c r="AP78" s="16">
        <v>1.8049999999999999</v>
      </c>
      <c r="AQ78" s="13">
        <v>4.7091412742382204</v>
      </c>
      <c r="AR78" s="16">
        <v>1.26</v>
      </c>
      <c r="AS78" s="13">
        <v>0</v>
      </c>
      <c r="AT78" s="16">
        <v>0.84</v>
      </c>
      <c r="AU78" s="13">
        <v>0</v>
      </c>
      <c r="AV78" s="16">
        <v>1.65</v>
      </c>
      <c r="AW78" s="13">
        <v>7.8212290502793298</v>
      </c>
      <c r="AX78" s="16">
        <v>3.85</v>
      </c>
      <c r="AY78" s="13">
        <v>13.766233766233768</v>
      </c>
      <c r="AZ78" s="13">
        <v>15.89</v>
      </c>
      <c r="BA78" s="13">
        <v>5.16047828823159</v>
      </c>
      <c r="BB78" s="13">
        <v>35.795000000000002</v>
      </c>
      <c r="BC78" s="13">
        <v>1.63430646738372</v>
      </c>
      <c r="BD78" s="13">
        <v>38.870000000000005</v>
      </c>
      <c r="BE78" s="13">
        <v>5.1453563159247998E-2</v>
      </c>
      <c r="BF78" s="13">
        <v>61.05</v>
      </c>
      <c r="BG78" s="13">
        <v>9.8280098280096997E-2</v>
      </c>
      <c r="BH78" s="16">
        <v>0.63</v>
      </c>
      <c r="BI78" s="13">
        <v>0</v>
      </c>
      <c r="BJ78" s="16">
        <v>1.06</v>
      </c>
      <c r="BK78" s="13">
        <v>0</v>
      </c>
      <c r="BL78" s="13">
        <v>38.950000000000003</v>
      </c>
      <c r="BM78" s="13">
        <v>0.15404364569960999</v>
      </c>
      <c r="BN78" s="13">
        <v>11.145</v>
      </c>
      <c r="BO78" s="13">
        <v>1.74966352624496</v>
      </c>
      <c r="BP78" s="13">
        <v>4.57</v>
      </c>
      <c r="BQ78" s="13">
        <v>119.03719912472646</v>
      </c>
      <c r="BR78" s="13">
        <v>4.55</v>
      </c>
      <c r="BS78" s="13">
        <v>3.82</v>
      </c>
      <c r="BT78" s="13">
        <v>5.61</v>
      </c>
      <c r="BU78" s="13">
        <v>3.12</v>
      </c>
      <c r="BV78" s="13">
        <v>3.96</v>
      </c>
      <c r="BW78" s="13">
        <v>5.69</v>
      </c>
      <c r="BX78" s="15">
        <v>179.07999999999998</v>
      </c>
      <c r="BY78" s="13">
        <v>2.0996202814384701</v>
      </c>
      <c r="BZ78" s="13">
        <v>50.28</v>
      </c>
      <c r="CA78" s="13">
        <v>13.743038981702465</v>
      </c>
      <c r="CB78" s="17">
        <v>181.23</v>
      </c>
      <c r="CC78" s="13">
        <v>2.4500000000000002</v>
      </c>
      <c r="CD78" s="18">
        <v>14</v>
      </c>
      <c r="CE78" s="15">
        <v>134.31</v>
      </c>
      <c r="CF78" s="13">
        <v>3.64</v>
      </c>
    </row>
    <row r="79" spans="1:84" x14ac:dyDescent="0.2">
      <c r="A79" s="2">
        <v>51492</v>
      </c>
      <c r="B79" s="2">
        <v>18</v>
      </c>
      <c r="C79" s="2">
        <v>2</v>
      </c>
      <c r="D79" s="5">
        <v>170.18</v>
      </c>
      <c r="E79" s="4">
        <v>64.545454545454547</v>
      </c>
      <c r="F79" s="4">
        <v>22.237914903096456</v>
      </c>
      <c r="G79" s="4">
        <v>8</v>
      </c>
      <c r="H79" s="2">
        <f>IF(G79&lt;7,1,2)</f>
        <v>2</v>
      </c>
      <c r="I79" s="2">
        <f>IF(G79&gt;9,1,2)</f>
        <v>2</v>
      </c>
      <c r="J79" s="23">
        <f t="shared" si="5"/>
        <v>1</v>
      </c>
      <c r="K79" s="23" t="str">
        <f t="shared" si="3"/>
        <v>TRUE</v>
      </c>
      <c r="L79" s="9" t="e">
        <f>IF(#REF!&lt;=1,1,2)</f>
        <v>#REF!</v>
      </c>
      <c r="M79" s="9" t="e">
        <f t="shared" si="4"/>
        <v>#REF!</v>
      </c>
      <c r="N79" s="13">
        <v>0.3</v>
      </c>
      <c r="O79" s="13">
        <v>0.52</v>
      </c>
      <c r="P79" s="13">
        <v>18.920000000000002</v>
      </c>
      <c r="Q79" s="13">
        <v>0.28999999999999998</v>
      </c>
      <c r="R79" s="13">
        <v>0.15</v>
      </c>
      <c r="S79" s="13">
        <v>1.0900000000000001</v>
      </c>
      <c r="T79" s="13">
        <v>8.98</v>
      </c>
      <c r="U79" s="13">
        <v>10.07</v>
      </c>
      <c r="V79" s="13">
        <v>1.38</v>
      </c>
      <c r="W79" s="13">
        <v>-8.11</v>
      </c>
      <c r="X79" s="13">
        <v>9.49</v>
      </c>
      <c r="Y79" s="13">
        <v>12.57</v>
      </c>
      <c r="Z79" s="13">
        <v>4.34</v>
      </c>
      <c r="AA79" s="13">
        <v>16.91</v>
      </c>
      <c r="AB79" s="13">
        <v>3.55</v>
      </c>
      <c r="AC79" s="13">
        <v>0.65</v>
      </c>
      <c r="AD79" s="13">
        <v>4.2</v>
      </c>
      <c r="AE79" s="13">
        <v>-10.09</v>
      </c>
      <c r="AF79" s="13">
        <v>-23.17</v>
      </c>
      <c r="AG79" s="13">
        <v>13.08</v>
      </c>
      <c r="AH79" s="13">
        <v>20.04</v>
      </c>
      <c r="AI79" s="13">
        <v>-11.63</v>
      </c>
      <c r="AJ79" s="13">
        <v>2.69</v>
      </c>
      <c r="AK79" s="13">
        <v>8.4</v>
      </c>
      <c r="AL79" s="15">
        <v>113.65</v>
      </c>
      <c r="AM79" s="13">
        <v>0.24637043554773499</v>
      </c>
      <c r="AN79" s="13">
        <v>17.799999999999997</v>
      </c>
      <c r="AO79" s="13">
        <v>0.84269662921348998</v>
      </c>
      <c r="AP79" s="16">
        <v>1.53</v>
      </c>
      <c r="AQ79" s="13">
        <v>13.725490196078431</v>
      </c>
      <c r="AR79" s="16">
        <v>1.0549999999999999</v>
      </c>
      <c r="AS79" s="13">
        <v>0.47393364928909998</v>
      </c>
      <c r="AT79" s="16">
        <v>1.1299999999999999</v>
      </c>
      <c r="AU79" s="13">
        <v>2.6548672566371598</v>
      </c>
      <c r="AV79" s="16">
        <v>2.33</v>
      </c>
      <c r="AW79" s="13">
        <v>3.5555555555555598</v>
      </c>
      <c r="AX79" s="16">
        <v>0.94</v>
      </c>
      <c r="AY79" s="13">
        <v>28.723404255319146</v>
      </c>
      <c r="AZ79" s="13">
        <v>20.079999999999998</v>
      </c>
      <c r="BA79" s="13">
        <v>1.0458167330677199</v>
      </c>
      <c r="BB79" s="13">
        <v>40.14</v>
      </c>
      <c r="BC79" s="13">
        <v>1.594419531639264</v>
      </c>
      <c r="BD79" s="13">
        <v>41.07</v>
      </c>
      <c r="BE79" s="13">
        <v>7.3046018991967998E-2</v>
      </c>
      <c r="BF79" s="13">
        <v>58.875</v>
      </c>
      <c r="BG79" s="13">
        <v>0.29723991507430497</v>
      </c>
      <c r="BH79" s="16">
        <v>0.53</v>
      </c>
      <c r="BI79" s="13">
        <v>0</v>
      </c>
      <c r="BJ79" s="16">
        <v>1.19</v>
      </c>
      <c r="BK79" s="13">
        <v>2.5210084033613498</v>
      </c>
      <c r="BL79" s="13">
        <v>41.125</v>
      </c>
      <c r="BM79" s="13">
        <v>0.42553191489360997</v>
      </c>
      <c r="BN79" s="13">
        <v>8.995000000000001</v>
      </c>
      <c r="BO79" s="13">
        <v>2.390216787103955</v>
      </c>
      <c r="BP79" s="13">
        <v>5.1050000000000004</v>
      </c>
      <c r="BQ79" s="13">
        <v>71.988246816846242</v>
      </c>
      <c r="BR79" s="13">
        <v>7.25</v>
      </c>
      <c r="BS79" s="13">
        <v>6.15</v>
      </c>
      <c r="BT79" s="13">
        <v>9.26</v>
      </c>
      <c r="BU79" s="13">
        <v>4.13</v>
      </c>
      <c r="BV79" s="13">
        <v>7.33</v>
      </c>
      <c r="BW79" s="13">
        <v>9.75</v>
      </c>
      <c r="BX79" s="15">
        <v>180.20499999999998</v>
      </c>
      <c r="BY79" s="13">
        <v>1.390083515995677</v>
      </c>
      <c r="BZ79" s="13">
        <v>45.435000000000002</v>
      </c>
      <c r="CA79" s="13">
        <v>6.5698250247606396</v>
      </c>
      <c r="CB79" s="17">
        <v>187.54</v>
      </c>
      <c r="CC79" s="13">
        <v>1.97</v>
      </c>
      <c r="CD79" s="18">
        <v>19</v>
      </c>
      <c r="CE79" s="15">
        <v>190.23</v>
      </c>
      <c r="CF79" s="13">
        <v>3.68</v>
      </c>
    </row>
    <row r="80" spans="1:84" x14ac:dyDescent="0.2">
      <c r="A80" s="2">
        <v>52939</v>
      </c>
      <c r="B80" s="2">
        <v>27</v>
      </c>
      <c r="C80" s="2">
        <v>2</v>
      </c>
      <c r="D80" s="5">
        <v>162.56</v>
      </c>
      <c r="E80" s="4">
        <v>99.090909090909079</v>
      </c>
      <c r="F80" s="4">
        <v>37.41552734375</v>
      </c>
      <c r="G80" s="4">
        <v>7.96</v>
      </c>
      <c r="H80" s="2">
        <f>IF(G80&lt;7,1,2)</f>
        <v>2</v>
      </c>
      <c r="I80" s="2">
        <f>IF(G80&gt;9,1,2)</f>
        <v>2</v>
      </c>
      <c r="J80" s="23">
        <f t="shared" si="5"/>
        <v>1</v>
      </c>
      <c r="K80" s="23" t="str">
        <f t="shared" si="3"/>
        <v>TRUE</v>
      </c>
      <c r="L80" s="9" t="e">
        <f>IF(#REF!&lt;=1,1,2)</f>
        <v>#REF!</v>
      </c>
      <c r="M80" s="9" t="e">
        <f t="shared" si="4"/>
        <v>#REF!</v>
      </c>
      <c r="N80" s="13">
        <v>0.59</v>
      </c>
      <c r="O80" s="13">
        <v>0.57999999999999996</v>
      </c>
      <c r="P80" s="13">
        <v>41.25</v>
      </c>
      <c r="Q80" s="13">
        <v>0.41</v>
      </c>
      <c r="R80" s="13">
        <v>0.44</v>
      </c>
      <c r="S80" s="13">
        <v>0.87</v>
      </c>
      <c r="T80" s="13">
        <v>5.48</v>
      </c>
      <c r="U80" s="13">
        <v>6.34</v>
      </c>
      <c r="V80" s="13">
        <v>7.06</v>
      </c>
      <c r="W80" s="13">
        <v>-1.43</v>
      </c>
      <c r="X80" s="13">
        <v>8.49</v>
      </c>
      <c r="Y80" s="13">
        <v>10.63</v>
      </c>
      <c r="Z80" s="13">
        <v>1.37</v>
      </c>
      <c r="AA80" s="13">
        <v>12</v>
      </c>
      <c r="AB80" s="13">
        <v>1.38</v>
      </c>
      <c r="AC80" s="13">
        <v>5.8</v>
      </c>
      <c r="AD80" s="13">
        <v>7.18</v>
      </c>
      <c r="AE80" s="13">
        <v>7.4</v>
      </c>
      <c r="AF80" s="13">
        <v>-3.28</v>
      </c>
      <c r="AG80" s="13">
        <v>10.68</v>
      </c>
      <c r="AH80" s="13">
        <v>9.52</v>
      </c>
      <c r="AI80" s="13">
        <v>-1.01</v>
      </c>
      <c r="AJ80" s="13">
        <v>5.78</v>
      </c>
      <c r="AK80" s="13">
        <v>8.51</v>
      </c>
      <c r="AL80" s="15">
        <v>109.46000000000001</v>
      </c>
      <c r="AM80" s="13">
        <v>1.8271514708573001E-2</v>
      </c>
      <c r="AN80" s="13">
        <v>21.52</v>
      </c>
      <c r="AO80" s="13">
        <v>0.23234200743494801</v>
      </c>
      <c r="AP80" s="16">
        <v>1.59</v>
      </c>
      <c r="AQ80" s="13">
        <v>25.157232704402521</v>
      </c>
      <c r="AR80" s="16">
        <v>1.1000000000000001</v>
      </c>
      <c r="AS80" s="13">
        <v>0</v>
      </c>
      <c r="AT80" s="16">
        <v>1.08</v>
      </c>
      <c r="AU80" s="13">
        <v>0</v>
      </c>
      <c r="AV80" s="16">
        <v>2.69</v>
      </c>
      <c r="AW80" s="13">
        <v>1.5094339622641499</v>
      </c>
      <c r="AX80" s="16">
        <v>3.02</v>
      </c>
      <c r="AY80" s="13">
        <v>4.3046357615893998</v>
      </c>
      <c r="AZ80" s="13">
        <v>25.36</v>
      </c>
      <c r="BA80" s="13">
        <v>0.70977917981072403</v>
      </c>
      <c r="BB80" s="13">
        <v>43.88</v>
      </c>
      <c r="BC80" s="13">
        <v>9.1157702825887005E-2</v>
      </c>
      <c r="BD80" s="13">
        <v>39.215000000000003</v>
      </c>
      <c r="BE80" s="13">
        <v>0.29325513196481001</v>
      </c>
      <c r="BF80" s="13">
        <v>60.73</v>
      </c>
      <c r="BG80" s="13">
        <v>0.11526428453812</v>
      </c>
      <c r="BH80" s="16">
        <v>0.54500000000000004</v>
      </c>
      <c r="BI80" s="13">
        <v>0.91743119266055095</v>
      </c>
      <c r="BJ80" s="16">
        <v>1.18</v>
      </c>
      <c r="BK80" s="13">
        <v>0</v>
      </c>
      <c r="BL80" s="13">
        <v>39.270000000000003</v>
      </c>
      <c r="BM80" s="13">
        <v>0.17825311942959099</v>
      </c>
      <c r="BN80" s="13">
        <v>10.734999999999999</v>
      </c>
      <c r="BO80" s="13">
        <v>3.7727061015370298</v>
      </c>
      <c r="BP80" s="13">
        <v>5.0000000000010002E-3</v>
      </c>
      <c r="BQ80" s="13">
        <v>5299.9999999999955</v>
      </c>
      <c r="BR80" s="13">
        <v>4.8099999999999996</v>
      </c>
      <c r="BS80" s="13">
        <v>6.03</v>
      </c>
      <c r="BT80" s="13">
        <v>6.05</v>
      </c>
      <c r="BU80" s="13">
        <v>3.82</v>
      </c>
      <c r="BV80" s="13">
        <v>7.87</v>
      </c>
      <c r="BW80" s="13">
        <v>11.85</v>
      </c>
      <c r="BX80" s="15">
        <v>218.995</v>
      </c>
      <c r="BY80" s="13">
        <v>8.3723372679741601</v>
      </c>
      <c r="BZ80" s="13">
        <v>55.28</v>
      </c>
      <c r="CA80" s="13">
        <v>24.312590448625176</v>
      </c>
      <c r="CB80" s="17">
        <v>186.05</v>
      </c>
      <c r="CC80" s="13">
        <v>2.23</v>
      </c>
      <c r="CD80" s="18">
        <v>17</v>
      </c>
      <c r="CE80" s="15">
        <v>159.34</v>
      </c>
      <c r="CF80" s="13">
        <v>3.53</v>
      </c>
    </row>
    <row r="81" spans="1:84" x14ac:dyDescent="0.2">
      <c r="A81" s="2">
        <v>55535</v>
      </c>
      <c r="B81" s="2">
        <v>22</v>
      </c>
      <c r="C81" s="2">
        <v>2</v>
      </c>
      <c r="D81" s="5">
        <v>180.34</v>
      </c>
      <c r="E81" s="4">
        <v>68.181818181818173</v>
      </c>
      <c r="F81" s="4">
        <v>20.918468557825829</v>
      </c>
      <c r="G81" s="4">
        <v>8.0830000000000002</v>
      </c>
      <c r="H81" s="2">
        <f>IF(G81&lt;7,1,2)</f>
        <v>2</v>
      </c>
      <c r="I81" s="2">
        <f>IF(G81&gt;9,1,2)</f>
        <v>2</v>
      </c>
      <c r="J81" s="23">
        <f t="shared" si="5"/>
        <v>1</v>
      </c>
      <c r="K81" s="23" t="str">
        <f t="shared" si="3"/>
        <v>TRUE</v>
      </c>
      <c r="L81" s="9" t="e">
        <f>IF(#REF!&lt;=1,1,2)</f>
        <v>#REF!</v>
      </c>
      <c r="M81" s="9" t="e">
        <f t="shared" si="4"/>
        <v>#REF!</v>
      </c>
      <c r="N81" s="13">
        <v>0.59</v>
      </c>
      <c r="O81" s="13">
        <v>0.65</v>
      </c>
      <c r="P81" s="13">
        <v>20.64</v>
      </c>
      <c r="Q81" s="13">
        <v>0.1</v>
      </c>
      <c r="R81" s="13">
        <v>0.31</v>
      </c>
      <c r="S81" s="13">
        <v>-2.14</v>
      </c>
      <c r="T81" s="13">
        <v>9.15</v>
      </c>
      <c r="U81" s="13">
        <v>7.01</v>
      </c>
      <c r="V81" s="13">
        <v>13.69</v>
      </c>
      <c r="W81" s="13">
        <v>7.48</v>
      </c>
      <c r="X81" s="13">
        <v>6.21</v>
      </c>
      <c r="Y81" s="13">
        <v>46.14</v>
      </c>
      <c r="Z81" s="13">
        <v>-31.92</v>
      </c>
      <c r="AA81" s="13">
        <v>14.22</v>
      </c>
      <c r="AB81" s="13">
        <v>4.6500000000000004</v>
      </c>
      <c r="AC81" s="13">
        <v>-0.33</v>
      </c>
      <c r="AD81" s="13">
        <v>4.32</v>
      </c>
      <c r="AE81" s="13">
        <v>4.42</v>
      </c>
      <c r="AF81" s="13">
        <v>-4.16</v>
      </c>
      <c r="AG81" s="13">
        <v>8.59</v>
      </c>
      <c r="AH81" s="13">
        <v>-24.44</v>
      </c>
      <c r="AI81" s="13">
        <v>32.31</v>
      </c>
      <c r="AJ81" s="13">
        <v>13.79</v>
      </c>
      <c r="AK81" s="13">
        <v>7.88</v>
      </c>
      <c r="AL81" s="15">
        <v>105.55500000000001</v>
      </c>
      <c r="AM81" s="13">
        <v>1.4210601108420999E-2</v>
      </c>
      <c r="AN81" s="13">
        <v>21.344999999999999</v>
      </c>
      <c r="AO81" s="13">
        <v>0.11712344811431399</v>
      </c>
      <c r="AP81" s="16">
        <v>0.41</v>
      </c>
      <c r="AQ81" s="13">
        <v>0</v>
      </c>
      <c r="AR81" s="16">
        <v>1.1399999999999999</v>
      </c>
      <c r="AS81" s="13">
        <v>0</v>
      </c>
      <c r="AT81" s="16">
        <v>1.02</v>
      </c>
      <c r="AU81" s="13">
        <v>0</v>
      </c>
      <c r="AV81" s="16">
        <v>2.77</v>
      </c>
      <c r="AW81" s="13">
        <v>8.5808580858085808</v>
      </c>
      <c r="AX81" s="16">
        <v>2.09</v>
      </c>
      <c r="AY81" s="13">
        <v>9.0909090909090899</v>
      </c>
      <c r="AZ81" s="13">
        <v>26.835000000000001</v>
      </c>
      <c r="BA81" s="13">
        <v>3.93143283025899</v>
      </c>
      <c r="BB81" s="13">
        <v>39.674999999999997</v>
      </c>
      <c r="BC81" s="13">
        <v>2.0793950850661602</v>
      </c>
      <c r="BD81" s="13">
        <v>39.335000000000001</v>
      </c>
      <c r="BE81" s="13">
        <v>0.13982458370407999</v>
      </c>
      <c r="BF81" s="13">
        <v>60.685000000000002</v>
      </c>
      <c r="BG81" s="13">
        <v>0.140067562000496</v>
      </c>
      <c r="BH81" s="16">
        <v>0.56999999999999995</v>
      </c>
      <c r="BI81" s="13">
        <v>0</v>
      </c>
      <c r="BJ81" s="16">
        <v>1.1599999999999999</v>
      </c>
      <c r="BK81" s="13">
        <v>0</v>
      </c>
      <c r="BL81" s="13">
        <v>39.314999999999998</v>
      </c>
      <c r="BM81" s="13">
        <v>0.21620246725168701</v>
      </c>
      <c r="BN81" s="13">
        <v>10.690000000000001</v>
      </c>
      <c r="BO81" s="13">
        <v>2.0579981290926099</v>
      </c>
      <c r="BP81" s="13">
        <v>-3.05</v>
      </c>
      <c r="BQ81" s="13">
        <v>167.5409836065574</v>
      </c>
      <c r="BR81" s="13">
        <v>6.86</v>
      </c>
      <c r="BS81" s="13">
        <v>3</v>
      </c>
      <c r="BT81" s="13">
        <v>6.65</v>
      </c>
      <c r="BU81" s="13">
        <v>3.3</v>
      </c>
      <c r="BV81" s="13">
        <v>4.62</v>
      </c>
      <c r="BW81" s="13">
        <v>9.94</v>
      </c>
      <c r="BX81" s="15">
        <v>175.46499999999997</v>
      </c>
      <c r="BY81" s="13">
        <v>2.8581198529621301</v>
      </c>
      <c r="BZ81" s="13">
        <v>50.269999999999996</v>
      </c>
      <c r="CA81" s="13">
        <v>1.4521583449373401</v>
      </c>
      <c r="CB81" s="17">
        <v>186.52</v>
      </c>
      <c r="CC81" s="13">
        <v>2.13</v>
      </c>
      <c r="CD81" s="18">
        <v>17</v>
      </c>
      <c r="CE81" s="15">
        <v>193.27</v>
      </c>
      <c r="CF81" s="13">
        <v>3.29</v>
      </c>
    </row>
    <row r="82" spans="1:84" x14ac:dyDescent="0.2">
      <c r="A82" s="2">
        <v>56053</v>
      </c>
      <c r="B82" s="2">
        <v>24</v>
      </c>
      <c r="C82" s="2">
        <v>2</v>
      </c>
      <c r="D82" s="5">
        <v>165.1</v>
      </c>
      <c r="E82" s="4">
        <v>52.272727272727266</v>
      </c>
      <c r="F82" s="4">
        <v>19.13491124260355</v>
      </c>
      <c r="G82" s="4">
        <v>8.4</v>
      </c>
      <c r="H82" s="2">
        <f>IF(G82&lt;7,1,2)</f>
        <v>2</v>
      </c>
      <c r="I82" s="2">
        <f>IF(G82&gt;9,1,2)</f>
        <v>2</v>
      </c>
      <c r="J82" s="23">
        <f t="shared" si="5"/>
        <v>1</v>
      </c>
      <c r="K82" s="23" t="str">
        <f t="shared" si="3"/>
        <v>TRUE</v>
      </c>
      <c r="L82" s="9" t="e">
        <f>IF(#REF!&lt;=1,1,2)</f>
        <v>#REF!</v>
      </c>
      <c r="M82" s="9" t="e">
        <f t="shared" si="4"/>
        <v>#REF!</v>
      </c>
      <c r="N82" s="13">
        <v>0.36</v>
      </c>
      <c r="O82" s="13">
        <v>0.6</v>
      </c>
      <c r="P82" s="13">
        <v>31.23</v>
      </c>
      <c r="Q82" s="13">
        <v>0.12</v>
      </c>
      <c r="R82" s="13">
        <v>0.13</v>
      </c>
      <c r="S82" s="13">
        <v>1.64</v>
      </c>
      <c r="T82" s="13">
        <v>6.04</v>
      </c>
      <c r="U82" s="13">
        <v>7.68</v>
      </c>
      <c r="V82" s="13">
        <v>10.52</v>
      </c>
      <c r="W82" s="13">
        <v>6.82</v>
      </c>
      <c r="X82" s="13">
        <v>3.7</v>
      </c>
      <c r="Y82" s="13">
        <v>-1.23</v>
      </c>
      <c r="Z82" s="13">
        <v>10.36</v>
      </c>
      <c r="AA82" s="13">
        <v>9.1300000000000008</v>
      </c>
      <c r="AB82" s="13">
        <v>1.45</v>
      </c>
      <c r="AC82" s="13">
        <v>2.79</v>
      </c>
      <c r="AD82" s="13">
        <v>4.24</v>
      </c>
      <c r="AE82" s="13">
        <v>-0.65</v>
      </c>
      <c r="AF82" s="13">
        <v>-8.01</v>
      </c>
      <c r="AG82" s="13">
        <v>7.37</v>
      </c>
      <c r="AH82" s="13">
        <v>26.36</v>
      </c>
      <c r="AI82" s="13">
        <v>-19.149999999999999</v>
      </c>
      <c r="AJ82" s="13">
        <v>11.74</v>
      </c>
      <c r="AK82" s="13">
        <v>7.21</v>
      </c>
      <c r="AL82" s="15">
        <v>122.56</v>
      </c>
      <c r="AM82" s="13">
        <v>8.1592689295029996E-3</v>
      </c>
      <c r="AN82" s="13">
        <v>16.38</v>
      </c>
      <c r="AO82" s="13">
        <v>0.54945054945054905</v>
      </c>
      <c r="AP82" s="16">
        <v>1.105</v>
      </c>
      <c r="AQ82" s="13">
        <v>27.601809954751129</v>
      </c>
      <c r="AR82" s="16">
        <v>0.98</v>
      </c>
      <c r="AS82" s="13">
        <v>0</v>
      </c>
      <c r="AT82" s="16">
        <v>1.19</v>
      </c>
      <c r="AU82" s="13">
        <v>0</v>
      </c>
      <c r="AV82" s="16">
        <v>2.1349999999999998</v>
      </c>
      <c r="AW82" s="13">
        <v>10.66945606694561</v>
      </c>
      <c r="AX82" s="16">
        <v>1.885</v>
      </c>
      <c r="AY82" s="13">
        <v>6.1007957559681696</v>
      </c>
      <c r="AZ82" s="13">
        <v>26.04</v>
      </c>
      <c r="BA82" s="13">
        <v>2.38095238095238</v>
      </c>
      <c r="BB82" s="13">
        <v>36.144999999999996</v>
      </c>
      <c r="BC82" s="13">
        <v>0.124498547516941</v>
      </c>
      <c r="BD82" s="13">
        <v>41.855000000000004</v>
      </c>
      <c r="BE82" s="13">
        <v>1.194600406164E-2</v>
      </c>
      <c r="BF82" s="13">
        <v>58.239999999999995</v>
      </c>
      <c r="BG82" s="13">
        <v>0.15453296703296701</v>
      </c>
      <c r="BH82" s="16">
        <v>0.49</v>
      </c>
      <c r="BI82" s="13">
        <v>0</v>
      </c>
      <c r="BJ82" s="16">
        <v>1.1599999999999999</v>
      </c>
      <c r="BK82" s="13">
        <v>0</v>
      </c>
      <c r="BL82" s="13">
        <v>41.760000000000005</v>
      </c>
      <c r="BM82" s="13">
        <v>0.21551724137931</v>
      </c>
      <c r="BN82" s="13">
        <v>8.2349999999999994</v>
      </c>
      <c r="BO82" s="13">
        <v>4.43230115361263</v>
      </c>
      <c r="BP82" s="13">
        <v>8.99</v>
      </c>
      <c r="BQ82" s="13">
        <v>24.24916573971079</v>
      </c>
      <c r="BR82" s="13">
        <v>5.88</v>
      </c>
      <c r="BS82" s="13">
        <v>3.26</v>
      </c>
      <c r="BT82" s="13">
        <v>6.44</v>
      </c>
      <c r="BU82" s="13">
        <v>3.25</v>
      </c>
      <c r="BV82" s="13">
        <v>4.96</v>
      </c>
      <c r="BW82" s="13">
        <v>8.1300000000000008</v>
      </c>
      <c r="BX82" s="15">
        <v>183.42000000000002</v>
      </c>
      <c r="BY82" s="13">
        <v>19.866971976883661</v>
      </c>
      <c r="BZ82" s="13">
        <v>42.14</v>
      </c>
      <c r="CA82" s="13">
        <v>29.757949691504503</v>
      </c>
      <c r="CB82" s="17">
        <v>188.99</v>
      </c>
      <c r="CC82" s="13">
        <v>1.81</v>
      </c>
      <c r="CD82" s="18">
        <v>19</v>
      </c>
      <c r="CE82" s="15">
        <v>223.12</v>
      </c>
      <c r="CF82" s="13">
        <v>3.42</v>
      </c>
    </row>
    <row r="83" spans="1:84" x14ac:dyDescent="0.2">
      <c r="A83" s="2">
        <v>57516</v>
      </c>
      <c r="B83" s="2">
        <v>21</v>
      </c>
      <c r="C83" s="2">
        <v>1</v>
      </c>
      <c r="D83" s="5">
        <v>167.64000000000001</v>
      </c>
      <c r="E83" s="4">
        <v>58.545454545454547</v>
      </c>
      <c r="F83" s="4">
        <v>20.786593204775023</v>
      </c>
      <c r="G83" s="4">
        <v>6.25</v>
      </c>
      <c r="H83" s="2">
        <f>IF(G83&lt;7,1,2)</f>
        <v>1</v>
      </c>
      <c r="I83" s="2">
        <f>IF(G83&gt;9,1,2)</f>
        <v>2</v>
      </c>
      <c r="J83" s="23">
        <f t="shared" si="5"/>
        <v>2</v>
      </c>
      <c r="K83" s="23" t="str">
        <f t="shared" si="3"/>
        <v>FALSE</v>
      </c>
      <c r="L83" s="9" t="e">
        <f>IF(#REF!&lt;=1,1,2)</f>
        <v>#REF!</v>
      </c>
      <c r="M83" s="9" t="e">
        <f t="shared" si="4"/>
        <v>#REF!</v>
      </c>
      <c r="N83" s="13">
        <v>0.63</v>
      </c>
      <c r="O83" s="13">
        <v>0.54</v>
      </c>
      <c r="P83" s="13">
        <v>35.630000000000003</v>
      </c>
      <c r="Q83" s="13">
        <v>0.47</v>
      </c>
      <c r="R83" s="13">
        <v>0.78</v>
      </c>
      <c r="S83" s="13">
        <v>4</v>
      </c>
      <c r="T83" s="13">
        <v>8.39</v>
      </c>
      <c r="U83" s="13">
        <v>12.39</v>
      </c>
      <c r="V83" s="13">
        <v>13.39</v>
      </c>
      <c r="W83" s="13">
        <v>4.1500000000000004</v>
      </c>
      <c r="X83" s="13">
        <v>9.25</v>
      </c>
      <c r="Y83" s="13">
        <v>-9.5299999999999994</v>
      </c>
      <c r="Z83" s="13">
        <v>23.53</v>
      </c>
      <c r="AA83" s="13">
        <v>13.99</v>
      </c>
      <c r="AB83" s="13">
        <v>2.4500000000000002</v>
      </c>
      <c r="AC83" s="13">
        <v>2.62</v>
      </c>
      <c r="AD83" s="13">
        <v>5.07</v>
      </c>
      <c r="AE83" s="13">
        <v>-3.92</v>
      </c>
      <c r="AF83" s="13">
        <v>-11.97</v>
      </c>
      <c r="AG83" s="13">
        <v>8.0500000000000007</v>
      </c>
      <c r="AH83" s="13">
        <v>31.05</v>
      </c>
      <c r="AI83" s="13">
        <v>-21.56</v>
      </c>
      <c r="AJ83" s="13">
        <v>18.510000000000002</v>
      </c>
      <c r="AK83" s="13">
        <v>9.49</v>
      </c>
      <c r="AL83" s="15">
        <v>105.77000000000001</v>
      </c>
      <c r="AM83" s="13">
        <v>0.49163278812518002</v>
      </c>
      <c r="AN83" s="13">
        <v>18.414999999999999</v>
      </c>
      <c r="AO83" s="13">
        <v>2.6880260657072998</v>
      </c>
      <c r="AP83" s="16">
        <v>3.2650000000000001</v>
      </c>
      <c r="AQ83" s="13">
        <v>18.529862174578867</v>
      </c>
      <c r="AR83" s="16">
        <v>1.135</v>
      </c>
      <c r="AS83" s="13">
        <v>0.44052863436123402</v>
      </c>
      <c r="AT83" s="16">
        <v>1.24</v>
      </c>
      <c r="AU83" s="13">
        <v>2.4193548387096802</v>
      </c>
      <c r="AV83" s="16">
        <v>3.4750000000000001</v>
      </c>
      <c r="AW83" s="13">
        <v>9.6214511041009505</v>
      </c>
      <c r="AX83" s="16">
        <v>5.23</v>
      </c>
      <c r="AY83" s="13">
        <v>31.73996175908222</v>
      </c>
      <c r="AZ83" s="13">
        <v>33.909999999999997</v>
      </c>
      <c r="BA83" s="13">
        <v>2.9194927749926198</v>
      </c>
      <c r="BB83" s="13">
        <v>36.260000000000005</v>
      </c>
      <c r="BC83" s="13">
        <v>0.93767236624379402</v>
      </c>
      <c r="BD83" s="13">
        <v>40.844999999999999</v>
      </c>
      <c r="BE83" s="13">
        <v>1.89741706451218</v>
      </c>
      <c r="BF83" s="13">
        <v>59.254999999999995</v>
      </c>
      <c r="BG83" s="13">
        <v>0.46409585688971799</v>
      </c>
      <c r="BH83" s="16">
        <v>0.56999999999999995</v>
      </c>
      <c r="BI83" s="13">
        <v>1.7543859649122699</v>
      </c>
      <c r="BJ83" s="16">
        <v>1.405</v>
      </c>
      <c r="BK83" s="13">
        <v>1.779359430604984</v>
      </c>
      <c r="BL83" s="13">
        <v>40.745000000000005</v>
      </c>
      <c r="BM83" s="13">
        <v>0.67492943919499804</v>
      </c>
      <c r="BN83" s="13">
        <v>9.495000000000001</v>
      </c>
      <c r="BO83" s="13">
        <v>2.8962611901000499</v>
      </c>
      <c r="BP83" s="13">
        <v>-5.91</v>
      </c>
      <c r="BQ83" s="13">
        <v>39.932318104906933</v>
      </c>
      <c r="BR83" s="13">
        <v>9.06</v>
      </c>
      <c r="BS83" s="13">
        <v>7.4</v>
      </c>
      <c r="BT83" s="13">
        <v>12.07</v>
      </c>
      <c r="BU83" s="13">
        <v>4.3499999999999996</v>
      </c>
      <c r="BV83" s="13">
        <v>7.39</v>
      </c>
      <c r="BW83" s="13">
        <v>8.8800000000000008</v>
      </c>
      <c r="BX83" s="15">
        <v>225.96999999999997</v>
      </c>
      <c r="BY83" s="13">
        <v>33.022082577333272</v>
      </c>
      <c r="BZ83" s="13">
        <v>43.45</v>
      </c>
      <c r="CA83" s="13">
        <v>59.585730724971228</v>
      </c>
      <c r="CB83" s="17">
        <v>189.89</v>
      </c>
      <c r="CC83" s="13">
        <v>2.02</v>
      </c>
      <c r="CD83" s="18">
        <v>19</v>
      </c>
      <c r="CE83" s="15">
        <v>186.08</v>
      </c>
      <c r="CF83" s="13">
        <v>2.95</v>
      </c>
    </row>
    <row r="84" spans="1:84" x14ac:dyDescent="0.2">
      <c r="A84" s="2">
        <v>58083</v>
      </c>
      <c r="B84" s="2">
        <v>20</v>
      </c>
      <c r="C84" s="2">
        <v>1</v>
      </c>
      <c r="D84" s="5">
        <v>190.5</v>
      </c>
      <c r="E84" s="4">
        <v>91.818181818181813</v>
      </c>
      <c r="F84" s="4">
        <v>25.24551111111111</v>
      </c>
      <c r="G84" s="4">
        <v>6.33</v>
      </c>
      <c r="H84" s="2">
        <f>IF(G84&lt;7,1,2)</f>
        <v>1</v>
      </c>
      <c r="I84" s="2">
        <f>IF(G84&gt;9,1,2)</f>
        <v>2</v>
      </c>
      <c r="J84" s="23">
        <f t="shared" si="5"/>
        <v>2</v>
      </c>
      <c r="K84" s="23" t="str">
        <f t="shared" si="3"/>
        <v>FALSE</v>
      </c>
      <c r="L84" s="9" t="e">
        <f>IF(#REF!&lt;=1,1,2)</f>
        <v>#REF!</v>
      </c>
      <c r="M84" s="9" t="e">
        <f t="shared" si="4"/>
        <v>#REF!</v>
      </c>
      <c r="N84" s="13">
        <v>0.33</v>
      </c>
      <c r="O84" s="13">
        <v>0.54</v>
      </c>
      <c r="P84" s="13">
        <v>28.58</v>
      </c>
      <c r="Q84" s="13">
        <v>0.34</v>
      </c>
      <c r="R84" s="13">
        <v>0.18</v>
      </c>
      <c r="S84" s="13">
        <v>2.59</v>
      </c>
      <c r="T84" s="13">
        <v>4.4800000000000004</v>
      </c>
      <c r="U84" s="13">
        <v>7.07</v>
      </c>
      <c r="V84" s="13">
        <v>3.95</v>
      </c>
      <c r="W84" s="13">
        <v>-0.41</v>
      </c>
      <c r="X84" s="13">
        <v>4.3600000000000003</v>
      </c>
      <c r="Y84" s="13">
        <v>7.32</v>
      </c>
      <c r="Z84" s="13">
        <v>5.64</v>
      </c>
      <c r="AA84" s="13">
        <v>12.96</v>
      </c>
      <c r="AB84" s="13">
        <v>1.06</v>
      </c>
      <c r="AC84" s="13">
        <v>6.97</v>
      </c>
      <c r="AD84" s="13">
        <v>8.0299999999999994</v>
      </c>
      <c r="AE84" s="13">
        <v>-0.89</v>
      </c>
      <c r="AF84" s="13">
        <v>-9.7100000000000009</v>
      </c>
      <c r="AG84" s="13">
        <v>8.82</v>
      </c>
      <c r="AH84" s="13">
        <v>33.79</v>
      </c>
      <c r="AI84" s="13">
        <v>-21.69</v>
      </c>
      <c r="AJ84" s="13">
        <v>14.27</v>
      </c>
      <c r="AK84" s="13">
        <v>12.09</v>
      </c>
      <c r="AL84" s="15">
        <v>91.67</v>
      </c>
      <c r="AM84" s="13">
        <v>0.32726082687901897</v>
      </c>
      <c r="AN84" s="13">
        <v>22.174999999999997</v>
      </c>
      <c r="AO84" s="13">
        <v>0.60879368658399002</v>
      </c>
      <c r="AP84" s="16">
        <v>1.06</v>
      </c>
      <c r="AQ84" s="13">
        <v>24.528301886792452</v>
      </c>
      <c r="AR84" s="16">
        <v>1.31</v>
      </c>
      <c r="AS84" s="13">
        <v>0</v>
      </c>
      <c r="AT84" s="16">
        <v>0.92500000000000004</v>
      </c>
      <c r="AU84" s="13">
        <v>0.54054054054054101</v>
      </c>
      <c r="AV84" s="16">
        <v>2.78</v>
      </c>
      <c r="AW84" s="13">
        <v>10.317460317460318</v>
      </c>
      <c r="AX84" s="16">
        <v>3.45</v>
      </c>
      <c r="AY84" s="13">
        <v>8.1159420289855095</v>
      </c>
      <c r="AZ84" s="13">
        <v>24.68</v>
      </c>
      <c r="BA84" s="13">
        <v>3.0794165316045401</v>
      </c>
      <c r="BB84" s="13">
        <v>32.975000000000001</v>
      </c>
      <c r="BC84" s="13">
        <v>2.1379833206974901</v>
      </c>
      <c r="BD84" s="13">
        <v>38.855000000000004</v>
      </c>
      <c r="BE84" s="13">
        <v>0.88791661304851999</v>
      </c>
      <c r="BF84" s="13">
        <v>61.03</v>
      </c>
      <c r="BG84" s="13">
        <v>0.344093068982469</v>
      </c>
      <c r="BH84" s="16">
        <v>0.65500000000000003</v>
      </c>
      <c r="BI84" s="13">
        <v>0.76335877862595503</v>
      </c>
      <c r="BJ84" s="16">
        <v>1.2050000000000001</v>
      </c>
      <c r="BK84" s="13">
        <v>0.4149377593361</v>
      </c>
      <c r="BL84" s="13">
        <v>38.97</v>
      </c>
      <c r="BM84" s="13">
        <v>0.53887605850654596</v>
      </c>
      <c r="BN84" s="13">
        <v>11.19</v>
      </c>
      <c r="BO84" s="13">
        <v>8.9365504915100993E-2</v>
      </c>
      <c r="BP84" s="13">
        <v>3.86</v>
      </c>
      <c r="BQ84" s="13">
        <v>83.419689119170997</v>
      </c>
      <c r="BR84" s="13">
        <v>4.32</v>
      </c>
      <c r="BS84" s="13">
        <v>5.1100000000000003</v>
      </c>
      <c r="BT84" s="13">
        <v>8.98</v>
      </c>
      <c r="BU84" s="13">
        <v>6.52</v>
      </c>
      <c r="BV84" s="13">
        <v>4.07</v>
      </c>
      <c r="BW84" s="13">
        <v>9.9</v>
      </c>
      <c r="BX84" s="15">
        <v>139.55500000000001</v>
      </c>
      <c r="BY84" s="13">
        <v>29.425674465264596</v>
      </c>
      <c r="BZ84" s="13">
        <v>27.97</v>
      </c>
      <c r="CA84" s="13">
        <v>30.925992134429741</v>
      </c>
      <c r="CB84" s="17">
        <v>187.16</v>
      </c>
      <c r="CC84" s="13">
        <v>2.34</v>
      </c>
      <c r="CD84" s="18">
        <v>15</v>
      </c>
      <c r="CE84" s="15">
        <v>153.29</v>
      </c>
      <c r="CF84" s="13">
        <v>3.4</v>
      </c>
    </row>
    <row r="85" spans="1:84" x14ac:dyDescent="0.2">
      <c r="A85" s="2">
        <v>58494</v>
      </c>
      <c r="B85" s="2">
        <v>22</v>
      </c>
      <c r="C85" s="2">
        <v>2</v>
      </c>
      <c r="D85" s="5">
        <v>165.1</v>
      </c>
      <c r="E85" s="4">
        <v>62.272727272727266</v>
      </c>
      <c r="F85" s="4">
        <v>22.795502958579881</v>
      </c>
      <c r="G85" s="4">
        <v>7.65</v>
      </c>
      <c r="H85" s="2">
        <f>IF(G85&lt;7,1,2)</f>
        <v>2</v>
      </c>
      <c r="I85" s="2">
        <f>IF(G85&gt;9,1,2)</f>
        <v>2</v>
      </c>
      <c r="J85" s="23">
        <f t="shared" si="5"/>
        <v>1</v>
      </c>
      <c r="K85" s="23" t="str">
        <f t="shared" si="3"/>
        <v>TRUE</v>
      </c>
      <c r="L85" s="9" t="e">
        <f>IF(#REF!&lt;=1,1,2)</f>
        <v>#REF!</v>
      </c>
      <c r="M85" s="9" t="e">
        <f t="shared" si="4"/>
        <v>#REF!</v>
      </c>
      <c r="N85" s="13">
        <v>0.6</v>
      </c>
      <c r="O85" s="13">
        <v>0.73</v>
      </c>
      <c r="P85" s="13">
        <v>34.090000000000003</v>
      </c>
      <c r="Q85" s="13">
        <v>0.28000000000000003</v>
      </c>
      <c r="R85" s="13">
        <v>0.26</v>
      </c>
      <c r="S85" s="13">
        <v>3.34</v>
      </c>
      <c r="T85" s="13">
        <v>5.63</v>
      </c>
      <c r="U85" s="13">
        <v>8.9700000000000006</v>
      </c>
      <c r="V85" s="13">
        <v>3.17</v>
      </c>
      <c r="W85" s="13">
        <v>-0.83</v>
      </c>
      <c r="X85" s="13">
        <v>4</v>
      </c>
      <c r="Y85" s="13">
        <v>1.8</v>
      </c>
      <c r="Z85" s="13">
        <v>5.84</v>
      </c>
      <c r="AA85" s="13">
        <v>7.63</v>
      </c>
      <c r="AB85" s="13">
        <v>4.45</v>
      </c>
      <c r="AC85" s="13">
        <v>-0.19</v>
      </c>
      <c r="AD85" s="13">
        <v>4.26</v>
      </c>
      <c r="AE85" s="13">
        <v>6.16</v>
      </c>
      <c r="AF85" s="13">
        <v>-0.99</v>
      </c>
      <c r="AG85" s="13">
        <v>7.15</v>
      </c>
      <c r="AH85" s="13">
        <v>17.38</v>
      </c>
      <c r="AI85" s="13">
        <v>-12.29</v>
      </c>
      <c r="AJ85" s="13">
        <v>8.01</v>
      </c>
      <c r="AK85" s="13">
        <v>5.08</v>
      </c>
      <c r="AL85" s="15">
        <v>107.91499999999999</v>
      </c>
      <c r="AM85" s="13">
        <v>3.2432933327159998E-2</v>
      </c>
      <c r="AN85" s="13">
        <v>22</v>
      </c>
      <c r="AO85" s="13">
        <v>0.27272727272726699</v>
      </c>
      <c r="AP85" s="16">
        <v>1.21</v>
      </c>
      <c r="AQ85" s="13">
        <v>2.4793388429752099</v>
      </c>
      <c r="AR85" s="16">
        <v>1.115</v>
      </c>
      <c r="AS85" s="13">
        <v>0.44843049327354301</v>
      </c>
      <c r="AT85" s="16">
        <v>1.03</v>
      </c>
      <c r="AU85" s="13">
        <v>0</v>
      </c>
      <c r="AV85" s="16">
        <v>2.4449999999999998</v>
      </c>
      <c r="AW85" s="13">
        <v>10.110294117647063</v>
      </c>
      <c r="AX85" s="16">
        <v>2.605</v>
      </c>
      <c r="AY85" s="13">
        <v>5.9500959692898201</v>
      </c>
      <c r="AZ85" s="13">
        <v>25.895000000000003</v>
      </c>
      <c r="BA85" s="13">
        <v>2.0274184205445098</v>
      </c>
      <c r="BB85" s="13">
        <v>39.450000000000003</v>
      </c>
      <c r="BC85" s="13">
        <v>5.3738910012674301</v>
      </c>
      <c r="BD85" s="13">
        <v>39.045000000000002</v>
      </c>
      <c r="BE85" s="13">
        <v>0.34575489819439498</v>
      </c>
      <c r="BF85" s="13">
        <v>61.045000000000002</v>
      </c>
      <c r="BG85" s="13">
        <v>0.31943648128429902</v>
      </c>
      <c r="BH85" s="16">
        <v>0.56000000000000005</v>
      </c>
      <c r="BI85" s="13">
        <v>0</v>
      </c>
      <c r="BJ85" s="16">
        <v>1.1399999999999999</v>
      </c>
      <c r="BK85" s="13">
        <v>0</v>
      </c>
      <c r="BL85" s="13">
        <v>38.954999999999998</v>
      </c>
      <c r="BM85" s="13">
        <v>0.50057758952637699</v>
      </c>
      <c r="BN85" s="13">
        <v>11.02</v>
      </c>
      <c r="BO85" s="13">
        <v>1.1796733212341199</v>
      </c>
      <c r="BP85" s="13">
        <v>2.61</v>
      </c>
      <c r="BQ85" s="13">
        <v>139.46360153256708</v>
      </c>
      <c r="BR85" s="13">
        <v>6.06</v>
      </c>
      <c r="BS85" s="13">
        <v>4.53</v>
      </c>
      <c r="BT85" s="13">
        <v>5.91</v>
      </c>
      <c r="BU85" s="13">
        <v>3.75</v>
      </c>
      <c r="BV85" s="13">
        <v>4.83</v>
      </c>
      <c r="BW85" s="13">
        <v>7.45</v>
      </c>
      <c r="BX85" s="15">
        <v>140.86000000000001</v>
      </c>
      <c r="BY85" s="13">
        <v>7.6245917932699099</v>
      </c>
      <c r="BZ85" s="13">
        <v>28.810000000000002</v>
      </c>
      <c r="CA85" s="13">
        <v>4.2346407497396799</v>
      </c>
      <c r="CB85" s="17">
        <v>190.96</v>
      </c>
      <c r="CC85" s="13">
        <v>1.81</v>
      </c>
      <c r="CD85" s="18">
        <v>17</v>
      </c>
      <c r="CE85" s="15">
        <v>223.3</v>
      </c>
      <c r="CF85" s="13">
        <v>3</v>
      </c>
    </row>
    <row r="86" spans="1:84" x14ac:dyDescent="0.2">
      <c r="A86" s="2">
        <v>60122</v>
      </c>
      <c r="B86" s="2">
        <v>28</v>
      </c>
      <c r="C86" s="2">
        <v>1</v>
      </c>
      <c r="D86" s="5">
        <v>172.72</v>
      </c>
      <c r="E86" s="4">
        <v>75.909090909090907</v>
      </c>
      <c r="F86" s="4">
        <v>25.389489619377162</v>
      </c>
      <c r="G86" s="4">
        <v>6.46</v>
      </c>
      <c r="H86" s="2">
        <f>IF(G86&lt;7,1,2)</f>
        <v>1</v>
      </c>
      <c r="I86" s="2">
        <f>IF(G86&gt;9,1,2)</f>
        <v>2</v>
      </c>
      <c r="J86" s="23">
        <f t="shared" si="5"/>
        <v>2</v>
      </c>
      <c r="K86" s="23" t="str">
        <f t="shared" si="3"/>
        <v>FALSE</v>
      </c>
      <c r="L86" s="9" t="e">
        <f>IF(#REF!&lt;=1,1,2)</f>
        <v>#REF!</v>
      </c>
      <c r="M86" s="9" t="e">
        <f t="shared" si="4"/>
        <v>#REF!</v>
      </c>
      <c r="N86" s="13">
        <v>0.45</v>
      </c>
      <c r="O86" s="13">
        <v>0.56000000000000005</v>
      </c>
      <c r="P86" s="13">
        <v>14.13</v>
      </c>
      <c r="Q86" s="13">
        <v>0.25</v>
      </c>
      <c r="R86" s="13">
        <v>0.4</v>
      </c>
      <c r="S86" s="13">
        <v>5.27</v>
      </c>
      <c r="T86" s="13">
        <v>2.0099999999999998</v>
      </c>
      <c r="U86" s="13">
        <v>7.28</v>
      </c>
      <c r="V86" s="13">
        <v>2.9</v>
      </c>
      <c r="W86" s="13">
        <v>0.26</v>
      </c>
      <c r="X86" s="13">
        <v>2.64</v>
      </c>
      <c r="Y86" s="13">
        <v>3.76</v>
      </c>
      <c r="Z86" s="13">
        <v>5.52</v>
      </c>
      <c r="AA86" s="13">
        <v>9.2799999999999994</v>
      </c>
      <c r="AB86" s="13">
        <v>5.82</v>
      </c>
      <c r="AC86" s="13">
        <v>0.85</v>
      </c>
      <c r="AD86" s="13">
        <v>6.67</v>
      </c>
      <c r="AE86" s="13">
        <v>4.03</v>
      </c>
      <c r="AF86" s="13">
        <v>-1.72</v>
      </c>
      <c r="AG86" s="13">
        <v>5.75</v>
      </c>
      <c r="AH86" s="13">
        <v>21.17</v>
      </c>
      <c r="AI86" s="13">
        <v>-12.78</v>
      </c>
      <c r="AJ86" s="13">
        <v>7.84</v>
      </c>
      <c r="AK86" s="13">
        <v>8.4</v>
      </c>
      <c r="AL86" s="15">
        <v>106.38499999999999</v>
      </c>
      <c r="AM86" s="13">
        <v>4.6999107017E-3</v>
      </c>
      <c r="AN86" s="13">
        <v>18.149999999999999</v>
      </c>
      <c r="AO86" s="13">
        <v>0.38567493112947798</v>
      </c>
      <c r="AP86" s="16">
        <v>0.71</v>
      </c>
      <c r="AQ86" s="13">
        <v>43.661971830985919</v>
      </c>
      <c r="AR86" s="16">
        <v>1.1299999999999999</v>
      </c>
      <c r="AS86" s="13">
        <v>0</v>
      </c>
      <c r="AT86" s="16">
        <v>0.91</v>
      </c>
      <c r="AU86" s="13">
        <v>1.0989010989011001</v>
      </c>
      <c r="AV86" s="16">
        <v>2.5550000000000002</v>
      </c>
      <c r="AW86" s="13">
        <v>14.261744966442954</v>
      </c>
      <c r="AX86" s="16">
        <v>3.23</v>
      </c>
      <c r="AY86" s="13">
        <v>2.4767801857585199</v>
      </c>
      <c r="AZ86" s="13">
        <v>19.365000000000002</v>
      </c>
      <c r="BA86" s="13">
        <v>1.72992512264394</v>
      </c>
      <c r="BB86" s="13">
        <v>34.545000000000002</v>
      </c>
      <c r="BC86" s="13">
        <v>3.6039947894051299</v>
      </c>
      <c r="BD86" s="13">
        <v>40.965000000000003</v>
      </c>
      <c r="BE86" s="13">
        <v>0.93982668131332003</v>
      </c>
      <c r="BF86" s="13">
        <v>59.114999999999995</v>
      </c>
      <c r="BG86" s="13">
        <v>0.53285968028419395</v>
      </c>
      <c r="BH86" s="16">
        <v>0.56000000000000005</v>
      </c>
      <c r="BI86" s="13">
        <v>0</v>
      </c>
      <c r="BJ86" s="16">
        <v>1.0249999999999999</v>
      </c>
      <c r="BK86" s="13">
        <v>0.48780487804878098</v>
      </c>
      <c r="BL86" s="13">
        <v>40.89</v>
      </c>
      <c r="BM86" s="13">
        <v>0.758131572511622</v>
      </c>
      <c r="BN86" s="13">
        <v>9.11</v>
      </c>
      <c r="BO86" s="13">
        <v>3.4028540065861699</v>
      </c>
      <c r="BP86" s="13">
        <v>10.219999999999999</v>
      </c>
      <c r="BQ86" s="13">
        <v>6.7514677103718297</v>
      </c>
      <c r="BR86" s="13">
        <v>4.3099999999999996</v>
      </c>
      <c r="BS86" s="13">
        <v>5.0999999999999996</v>
      </c>
      <c r="BT86" s="13">
        <v>7.57</v>
      </c>
      <c r="BU86" s="13">
        <v>4.3600000000000003</v>
      </c>
      <c r="BV86" s="13">
        <v>4.67</v>
      </c>
      <c r="BW86" s="13">
        <v>12.33</v>
      </c>
      <c r="BX86" s="15">
        <v>148.755</v>
      </c>
      <c r="BY86" s="13">
        <v>8.003092333030823</v>
      </c>
      <c r="BZ86" s="13">
        <v>24.234999999999999</v>
      </c>
      <c r="CA86" s="13">
        <v>10.047452032184859</v>
      </c>
      <c r="CB86" s="17">
        <v>186.21</v>
      </c>
      <c r="CC86" s="13">
        <v>2.2000000000000002</v>
      </c>
      <c r="CD86" s="18">
        <v>15</v>
      </c>
      <c r="CE86" s="15">
        <v>197.53</v>
      </c>
      <c r="CF86" s="13">
        <v>3.73</v>
      </c>
    </row>
    <row r="87" spans="1:84" x14ac:dyDescent="0.2">
      <c r="A87" s="2">
        <v>60300</v>
      </c>
      <c r="B87" s="2">
        <v>20</v>
      </c>
      <c r="C87" s="2">
        <v>2</v>
      </c>
      <c r="D87" s="5">
        <v>172.72</v>
      </c>
      <c r="E87" s="4">
        <v>85</v>
      </c>
      <c r="F87" s="4">
        <v>28.430147058823529</v>
      </c>
      <c r="G87" s="4">
        <v>7.84</v>
      </c>
      <c r="H87" s="2">
        <f>IF(G87&lt;7,1,2)</f>
        <v>2</v>
      </c>
      <c r="I87" s="2">
        <f>IF(G87&gt;9,1,2)</f>
        <v>2</v>
      </c>
      <c r="J87" s="23">
        <f t="shared" si="5"/>
        <v>1</v>
      </c>
      <c r="K87" s="23" t="str">
        <f t="shared" si="3"/>
        <v>TRUE</v>
      </c>
      <c r="L87" s="9" t="e">
        <f>IF(#REF!&lt;=1,1,2)</f>
        <v>#REF!</v>
      </c>
      <c r="M87" s="9" t="e">
        <f t="shared" si="4"/>
        <v>#REF!</v>
      </c>
      <c r="N87" s="13">
        <v>0.36</v>
      </c>
      <c r="O87" s="13">
        <v>0.54</v>
      </c>
      <c r="P87" s="13">
        <v>25.35</v>
      </c>
      <c r="Q87" s="13">
        <v>0.15</v>
      </c>
      <c r="R87" s="13">
        <v>0.45</v>
      </c>
      <c r="S87" s="13">
        <v>2.13</v>
      </c>
      <c r="T87" s="13">
        <v>4.57</v>
      </c>
      <c r="U87" s="13">
        <v>6.7</v>
      </c>
      <c r="V87" s="13">
        <v>0.17</v>
      </c>
      <c r="W87" s="13">
        <v>-3.67</v>
      </c>
      <c r="X87" s="13">
        <v>3.84</v>
      </c>
      <c r="Y87" s="13">
        <v>1.54</v>
      </c>
      <c r="Z87" s="13">
        <v>6.56</v>
      </c>
      <c r="AA87" s="13">
        <v>8.1</v>
      </c>
      <c r="AB87" s="13">
        <v>6.58</v>
      </c>
      <c r="AC87" s="13">
        <v>-0.19</v>
      </c>
      <c r="AD87" s="13">
        <v>6.39</v>
      </c>
      <c r="AE87" s="13">
        <v>-4.2300000000000004</v>
      </c>
      <c r="AF87" s="13">
        <v>-13.16</v>
      </c>
      <c r="AG87" s="13">
        <v>8.92</v>
      </c>
      <c r="AH87" s="13">
        <v>14.5</v>
      </c>
      <c r="AI87" s="13">
        <v>-7.63</v>
      </c>
      <c r="AJ87" s="13">
        <v>9.4700000000000006</v>
      </c>
      <c r="AK87" s="13">
        <v>6.88</v>
      </c>
      <c r="AL87" s="15">
        <v>115.035</v>
      </c>
      <c r="AM87" s="13">
        <v>0.134741600382493</v>
      </c>
      <c r="AN87" s="13">
        <v>23.454999999999998</v>
      </c>
      <c r="AO87" s="13">
        <v>2.1317416329145002E-2</v>
      </c>
      <c r="AP87" s="16">
        <v>1.31</v>
      </c>
      <c r="AQ87" s="13">
        <v>5.3435114503816799</v>
      </c>
      <c r="AR87" s="16">
        <v>1.04</v>
      </c>
      <c r="AS87" s="13">
        <v>0</v>
      </c>
      <c r="AT87" s="16">
        <v>1.0649999999999999</v>
      </c>
      <c r="AU87" s="13">
        <v>0.46948356807511799</v>
      </c>
      <c r="AV87" s="16">
        <v>2.4500000000000002</v>
      </c>
      <c r="AW87" s="13">
        <v>14.03508771929825</v>
      </c>
      <c r="AX87" s="16">
        <v>2.8849999999999998</v>
      </c>
      <c r="AY87" s="13">
        <v>9.8786828422876898</v>
      </c>
      <c r="AZ87" s="13">
        <v>24.164999999999999</v>
      </c>
      <c r="BA87" s="13">
        <v>6.3521622180840103</v>
      </c>
      <c r="BB87" s="13">
        <v>31.78</v>
      </c>
      <c r="BC87" s="13">
        <v>1.6991818753933301</v>
      </c>
      <c r="BD87" s="13">
        <v>38.33</v>
      </c>
      <c r="BE87" s="13">
        <v>0</v>
      </c>
      <c r="BF87" s="13">
        <v>61.78</v>
      </c>
      <c r="BG87" s="13">
        <v>0</v>
      </c>
      <c r="BH87" s="16">
        <v>0.52</v>
      </c>
      <c r="BI87" s="13">
        <v>0</v>
      </c>
      <c r="BJ87" s="16">
        <v>1.1100000000000001</v>
      </c>
      <c r="BK87" s="13">
        <v>0.90090090090090202</v>
      </c>
      <c r="BL87" s="13">
        <v>38.22</v>
      </c>
      <c r="BM87" s="13">
        <v>0</v>
      </c>
      <c r="BN87" s="13">
        <v>11.715</v>
      </c>
      <c r="BO87" s="13">
        <v>3.2863849765258202</v>
      </c>
      <c r="BP87" s="13">
        <v>10.715</v>
      </c>
      <c r="BQ87" s="13">
        <v>33.271115258982732</v>
      </c>
      <c r="BR87" s="13">
        <v>3.66</v>
      </c>
      <c r="BS87" s="13">
        <v>3.51</v>
      </c>
      <c r="BT87" s="13">
        <v>5.86</v>
      </c>
      <c r="BU87" s="13">
        <v>4.43</v>
      </c>
      <c r="BV87" s="13">
        <v>5.24</v>
      </c>
      <c r="BW87" s="13">
        <v>6.26</v>
      </c>
      <c r="BX87" s="15">
        <v>126.2</v>
      </c>
      <c r="BY87" s="13">
        <v>12.337559429477025</v>
      </c>
      <c r="BZ87" s="13">
        <v>27.490000000000002</v>
      </c>
      <c r="CA87" s="13">
        <v>19.898144779919971</v>
      </c>
      <c r="CB87" s="17">
        <v>191.87</v>
      </c>
      <c r="CC87" s="13">
        <v>2.41</v>
      </c>
      <c r="CD87" s="18">
        <v>15</v>
      </c>
      <c r="CE87" s="15">
        <v>153.08000000000001</v>
      </c>
      <c r="CF87" s="13">
        <v>4.33</v>
      </c>
    </row>
    <row r="88" spans="1:84" x14ac:dyDescent="0.2">
      <c r="A88" s="2">
        <v>62295</v>
      </c>
      <c r="B88" s="2">
        <v>22</v>
      </c>
      <c r="C88" s="2">
        <v>2</v>
      </c>
      <c r="D88" s="5">
        <v>165.1</v>
      </c>
      <c r="E88" s="4">
        <v>67.272727272727266</v>
      </c>
      <c r="F88" s="4">
        <v>24.625798816568047</v>
      </c>
      <c r="G88" s="4">
        <v>7</v>
      </c>
      <c r="H88" s="2">
        <f>IF(G88&lt;7,1,2)</f>
        <v>2</v>
      </c>
      <c r="I88" s="2">
        <f>IF(G88&gt;9,1,2)</f>
        <v>2</v>
      </c>
      <c r="J88" s="23">
        <f t="shared" si="5"/>
        <v>1</v>
      </c>
      <c r="K88" s="23" t="str">
        <f t="shared" si="3"/>
        <v>TRUE</v>
      </c>
      <c r="L88" s="9" t="e">
        <f>IF(#REF!&lt;=1,1,2)</f>
        <v>#REF!</v>
      </c>
      <c r="M88" s="9" t="e">
        <f t="shared" si="4"/>
        <v>#REF!</v>
      </c>
      <c r="N88" s="13">
        <v>0.48</v>
      </c>
      <c r="O88" s="13">
        <v>0.56999999999999995</v>
      </c>
      <c r="P88" s="13">
        <v>26.19</v>
      </c>
      <c r="Q88" s="13">
        <v>0.21</v>
      </c>
      <c r="R88" s="13">
        <v>0.43</v>
      </c>
      <c r="S88" s="13">
        <v>-1.53</v>
      </c>
      <c r="T88" s="13">
        <v>5.85</v>
      </c>
      <c r="U88" s="13">
        <v>4.32</v>
      </c>
      <c r="V88" s="13">
        <v>3.7</v>
      </c>
      <c r="W88" s="13">
        <v>-3.01</v>
      </c>
      <c r="X88" s="13">
        <v>6.71</v>
      </c>
      <c r="Y88" s="13">
        <v>6.76</v>
      </c>
      <c r="Z88" s="13">
        <v>2.77</v>
      </c>
      <c r="AA88" s="13">
        <v>9.5299999999999994</v>
      </c>
      <c r="AB88" s="13">
        <v>8.7200000000000006</v>
      </c>
      <c r="AC88" s="13">
        <v>-5.69</v>
      </c>
      <c r="AD88" s="13">
        <v>3.03</v>
      </c>
      <c r="AE88" s="13">
        <v>1.19</v>
      </c>
      <c r="AF88" s="13">
        <v>-6.07</v>
      </c>
      <c r="AG88" s="13">
        <v>7.26</v>
      </c>
      <c r="AH88" s="13">
        <v>10.62</v>
      </c>
      <c r="AI88" s="13">
        <v>-4.12</v>
      </c>
      <c r="AJ88" s="13">
        <v>8.09</v>
      </c>
      <c r="AK88" s="13">
        <v>6.51</v>
      </c>
      <c r="AL88" s="15">
        <v>104.16</v>
      </c>
      <c r="AM88" s="13">
        <v>0.13440860215053799</v>
      </c>
      <c r="AN88" s="13">
        <v>20.395000000000003</v>
      </c>
      <c r="AO88" s="13">
        <v>0.66192694287815501</v>
      </c>
      <c r="AP88" s="16">
        <v>0.91</v>
      </c>
      <c r="AQ88" s="13">
        <v>17.582417582417587</v>
      </c>
      <c r="AR88" s="16">
        <v>1.1499999999999999</v>
      </c>
      <c r="AS88" s="13">
        <v>0</v>
      </c>
      <c r="AT88" s="16">
        <v>0.94499999999999995</v>
      </c>
      <c r="AU88" s="13">
        <v>0.52910052910052996</v>
      </c>
      <c r="AV88" s="16">
        <v>1.66</v>
      </c>
      <c r="AW88" s="13">
        <v>14.482758620689662</v>
      </c>
      <c r="AX88" s="16">
        <v>2.0150000000000001</v>
      </c>
      <c r="AY88" s="13">
        <v>16.129032258064516</v>
      </c>
      <c r="AZ88" s="13">
        <v>19.399999999999999</v>
      </c>
      <c r="BA88" s="13">
        <v>2.886597938144333</v>
      </c>
      <c r="BB88" s="13">
        <v>36.64</v>
      </c>
      <c r="BC88" s="13">
        <v>0.98253275109170202</v>
      </c>
      <c r="BD88" s="13">
        <v>39.814999999999998</v>
      </c>
      <c r="BE88" s="13">
        <v>1.21813386914479</v>
      </c>
      <c r="BF88" s="13">
        <v>60.21</v>
      </c>
      <c r="BG88" s="13">
        <v>1.02972928085035</v>
      </c>
      <c r="BH88" s="16">
        <v>0.57999999999999996</v>
      </c>
      <c r="BI88" s="13">
        <v>1.72413793103448</v>
      </c>
      <c r="BJ88" s="16">
        <v>1.0900000000000001</v>
      </c>
      <c r="BK88" s="13">
        <v>0</v>
      </c>
      <c r="BL88" s="13">
        <v>39.79</v>
      </c>
      <c r="BM88" s="13">
        <v>1.5581804473485701</v>
      </c>
      <c r="BN88" s="13">
        <v>10.28</v>
      </c>
      <c r="BO88" s="13">
        <v>4.76653696498055</v>
      </c>
      <c r="BP88" s="13">
        <v>10.445</v>
      </c>
      <c r="BQ88" s="13">
        <v>19.483006223073239</v>
      </c>
      <c r="BR88" s="13">
        <v>4.84</v>
      </c>
      <c r="BS88" s="13">
        <v>5.72</v>
      </c>
      <c r="BT88" s="13">
        <v>5.26</v>
      </c>
      <c r="BU88" s="13">
        <v>2.3199999999999998</v>
      </c>
      <c r="BV88" s="13">
        <v>5.83</v>
      </c>
      <c r="BW88" s="13">
        <v>9.41</v>
      </c>
      <c r="BX88" s="15">
        <v>155.18</v>
      </c>
      <c r="BY88" s="13">
        <v>9.1248872277355293</v>
      </c>
      <c r="BZ88" s="13">
        <v>29.02</v>
      </c>
      <c r="CA88" s="13">
        <v>8.3735354927636099</v>
      </c>
      <c r="CB88" s="17">
        <v>184.94</v>
      </c>
      <c r="CC88" s="13">
        <v>2.12</v>
      </c>
      <c r="CD88" s="18">
        <v>15</v>
      </c>
      <c r="CE88" s="15">
        <v>168.46</v>
      </c>
      <c r="CF88" s="13">
        <v>3.67</v>
      </c>
    </row>
    <row r="89" spans="1:84" x14ac:dyDescent="0.2">
      <c r="A89" s="2">
        <v>63044</v>
      </c>
      <c r="B89" s="2">
        <v>25</v>
      </c>
      <c r="C89" s="2">
        <v>2</v>
      </c>
      <c r="D89" s="5">
        <v>162.56</v>
      </c>
      <c r="E89" s="4">
        <v>75.72727272727272</v>
      </c>
      <c r="F89" s="4">
        <v>28.593701171875001</v>
      </c>
      <c r="G89" s="4">
        <v>8.9600000000000009</v>
      </c>
      <c r="H89" s="2">
        <f>IF(G89&lt;7,1,2)</f>
        <v>2</v>
      </c>
      <c r="I89" s="2">
        <f>IF(G89&gt;9,1,2)</f>
        <v>2</v>
      </c>
      <c r="J89" s="23">
        <f t="shared" si="5"/>
        <v>1</v>
      </c>
      <c r="K89" s="23" t="str">
        <f t="shared" si="3"/>
        <v>TRUE</v>
      </c>
      <c r="L89" s="9" t="e">
        <f>IF(#REF!&lt;=1,1,2)</f>
        <v>#REF!</v>
      </c>
      <c r="M89" s="9" t="e">
        <f t="shared" si="4"/>
        <v>#REF!</v>
      </c>
      <c r="N89" s="13">
        <v>0.51</v>
      </c>
      <c r="O89" s="13">
        <v>0.59</v>
      </c>
      <c r="P89" s="13">
        <v>32.04</v>
      </c>
      <c r="Q89" s="13">
        <v>0.11</v>
      </c>
      <c r="R89" s="13">
        <v>0.46</v>
      </c>
      <c r="S89" s="13">
        <v>4.3099999999999996</v>
      </c>
      <c r="T89" s="13">
        <v>6.15</v>
      </c>
      <c r="U89" s="13">
        <v>10.46</v>
      </c>
      <c r="V89" s="13">
        <v>8.8800000000000008</v>
      </c>
      <c r="W89" s="13">
        <v>-1.44</v>
      </c>
      <c r="X89" s="13">
        <v>10.32</v>
      </c>
      <c r="Y89" s="13">
        <v>12.61</v>
      </c>
      <c r="Z89" s="13">
        <v>1.1200000000000001</v>
      </c>
      <c r="AA89" s="13">
        <v>13.72</v>
      </c>
      <c r="AB89" s="13">
        <v>1.87</v>
      </c>
      <c r="AC89" s="13">
        <v>2.97</v>
      </c>
      <c r="AD89" s="13">
        <v>4.84</v>
      </c>
      <c r="AE89" s="13">
        <v>10.44</v>
      </c>
      <c r="AF89" s="13">
        <v>2.27</v>
      </c>
      <c r="AG89" s="13">
        <v>8.17</v>
      </c>
      <c r="AH89" s="13">
        <v>14.36</v>
      </c>
      <c r="AI89" s="13">
        <v>-5.26</v>
      </c>
      <c r="AJ89" s="13">
        <v>5.67</v>
      </c>
      <c r="AK89" s="13">
        <v>9.1</v>
      </c>
      <c r="AL89" s="15">
        <v>109.19999999999999</v>
      </c>
      <c r="AM89" s="13">
        <v>0.11904761904762</v>
      </c>
      <c r="AN89" s="13">
        <v>20.655000000000001</v>
      </c>
      <c r="AO89" s="13">
        <v>0.26627935124667002</v>
      </c>
      <c r="AP89" s="16">
        <v>1.7050000000000001</v>
      </c>
      <c r="AQ89" s="13">
        <v>9.0909090909090899</v>
      </c>
      <c r="AR89" s="16">
        <v>1.1000000000000001</v>
      </c>
      <c r="AS89" s="13">
        <v>0</v>
      </c>
      <c r="AT89" s="16">
        <v>1.08</v>
      </c>
      <c r="AU89" s="13">
        <v>0.92592592592592704</v>
      </c>
      <c r="AV89" s="16">
        <v>2.9550000000000001</v>
      </c>
      <c r="AW89" s="13">
        <v>14.980544747081714</v>
      </c>
      <c r="AX89" s="16">
        <v>3.79</v>
      </c>
      <c r="AY89" s="13">
        <v>14.51187335092348</v>
      </c>
      <c r="AZ89" s="13">
        <v>26.22</v>
      </c>
      <c r="BA89" s="13">
        <v>0.87719298245614197</v>
      </c>
      <c r="BB89" s="13">
        <v>38.774999999999999</v>
      </c>
      <c r="BC89" s="13">
        <v>6.3313990973565399</v>
      </c>
      <c r="BD89" s="13">
        <v>39.655000000000001</v>
      </c>
      <c r="BE89" s="13">
        <v>1.2230487958643299</v>
      </c>
      <c r="BF89" s="13">
        <v>60.305</v>
      </c>
      <c r="BG89" s="13">
        <v>0.90373932509742405</v>
      </c>
      <c r="BH89" s="16">
        <v>0.55000000000000004</v>
      </c>
      <c r="BI89" s="13">
        <v>1.8181818181818199</v>
      </c>
      <c r="BJ89" s="16">
        <v>1.1850000000000001</v>
      </c>
      <c r="BK89" s="13">
        <v>1.26582278481013</v>
      </c>
      <c r="BL89" s="13">
        <v>39.695</v>
      </c>
      <c r="BM89" s="13">
        <v>1.3729688877692401</v>
      </c>
      <c r="BN89" s="13">
        <v>10.370000000000001</v>
      </c>
      <c r="BO89" s="13">
        <v>2.3143683702989302</v>
      </c>
      <c r="BP89" s="13">
        <v>3.5350000000000001</v>
      </c>
      <c r="BQ89" s="13">
        <v>219.37765205091938</v>
      </c>
      <c r="BR89" s="13">
        <v>5.52</v>
      </c>
      <c r="BS89" s="13">
        <v>7.41</v>
      </c>
      <c r="BT89" s="13">
        <v>9.1</v>
      </c>
      <c r="BU89" s="13">
        <v>6.74</v>
      </c>
      <c r="BV89" s="13">
        <v>6</v>
      </c>
      <c r="BW89" s="13">
        <v>10.210000000000001</v>
      </c>
      <c r="BX89" s="15">
        <v>303.495</v>
      </c>
      <c r="BY89" s="13">
        <v>19.13870080231964</v>
      </c>
      <c r="BZ89" s="13">
        <v>72.86</v>
      </c>
      <c r="CA89" s="13">
        <v>15.13862201482295</v>
      </c>
      <c r="CB89" s="17">
        <v>190.31</v>
      </c>
      <c r="CC89" s="13">
        <v>1.96</v>
      </c>
      <c r="CD89" s="18">
        <v>17</v>
      </c>
      <c r="CE89" s="15">
        <v>196.52</v>
      </c>
      <c r="CF89" s="13">
        <v>3.41</v>
      </c>
    </row>
    <row r="90" spans="1:84" x14ac:dyDescent="0.2">
      <c r="A90" s="2">
        <v>63324</v>
      </c>
      <c r="B90" s="2">
        <v>24</v>
      </c>
      <c r="C90" s="2">
        <v>2</v>
      </c>
      <c r="D90" s="5">
        <v>187.96</v>
      </c>
      <c r="E90" s="4">
        <v>69.545454545454547</v>
      </c>
      <c r="F90" s="4">
        <v>19.641891891891891</v>
      </c>
      <c r="G90" s="4">
        <v>11.9</v>
      </c>
      <c r="H90" s="2">
        <f>IF(G90&lt;7,1,2)</f>
        <v>2</v>
      </c>
      <c r="I90" s="2">
        <f>IF(G90&gt;9,1,2)</f>
        <v>1</v>
      </c>
      <c r="J90" s="23">
        <f t="shared" si="5"/>
        <v>2</v>
      </c>
      <c r="K90" s="23" t="str">
        <f t="shared" si="3"/>
        <v>FALSE</v>
      </c>
      <c r="L90" s="9" t="e">
        <f>IF(#REF!&lt;=1,1,2)</f>
        <v>#REF!</v>
      </c>
      <c r="M90" s="9" t="e">
        <f t="shared" si="4"/>
        <v>#REF!</v>
      </c>
      <c r="N90" s="13">
        <v>0.36</v>
      </c>
      <c r="O90" s="13">
        <v>0.54</v>
      </c>
      <c r="P90" s="13">
        <v>27.32</v>
      </c>
      <c r="Q90" s="13">
        <v>0.4</v>
      </c>
      <c r="R90" s="13">
        <v>0.32</v>
      </c>
      <c r="S90" s="13">
        <v>4.1399999999999997</v>
      </c>
      <c r="T90" s="13">
        <v>8.06</v>
      </c>
      <c r="U90" s="13">
        <v>12.2</v>
      </c>
      <c r="V90" s="13">
        <v>7.4</v>
      </c>
      <c r="W90" s="13">
        <v>0.89</v>
      </c>
      <c r="X90" s="13">
        <v>6.52</v>
      </c>
      <c r="Y90" s="13">
        <v>13.91</v>
      </c>
      <c r="Z90" s="13">
        <v>-3.32</v>
      </c>
      <c r="AA90" s="13">
        <v>10.59</v>
      </c>
      <c r="AB90" s="13">
        <v>4.0999999999999996</v>
      </c>
      <c r="AC90" s="13">
        <v>1.98</v>
      </c>
      <c r="AD90" s="13">
        <v>6.08</v>
      </c>
      <c r="AE90" s="13">
        <v>8.89</v>
      </c>
      <c r="AF90" s="13">
        <v>0.13</v>
      </c>
      <c r="AG90" s="13">
        <v>8.76</v>
      </c>
      <c r="AH90" s="13">
        <v>18.38</v>
      </c>
      <c r="AI90" s="13">
        <v>-10.23</v>
      </c>
      <c r="AJ90" s="13">
        <v>7.62</v>
      </c>
      <c r="AK90" s="13">
        <v>8.15</v>
      </c>
      <c r="AL90" s="15">
        <v>106.005</v>
      </c>
      <c r="AM90" s="13">
        <v>0.117918966086505</v>
      </c>
      <c r="AN90" s="13">
        <v>17.920000000000002</v>
      </c>
      <c r="AO90" s="13">
        <v>0.223214285714291</v>
      </c>
      <c r="AP90" s="16">
        <v>0.38</v>
      </c>
      <c r="AQ90" s="13">
        <v>13.157894736842103</v>
      </c>
      <c r="AR90" s="16">
        <v>1.1299999999999999</v>
      </c>
      <c r="AS90" s="13">
        <v>0</v>
      </c>
      <c r="AT90" s="16">
        <v>1.105</v>
      </c>
      <c r="AU90" s="13">
        <v>1.3574660633484199</v>
      </c>
      <c r="AV90" s="16">
        <v>2.8849999999999998</v>
      </c>
      <c r="AW90" s="13">
        <v>4.5289855072463796</v>
      </c>
      <c r="AX90" s="16">
        <v>2.2999999999999998</v>
      </c>
      <c r="AY90" s="13">
        <v>40.434782608695649</v>
      </c>
      <c r="AZ90" s="13">
        <v>19.61</v>
      </c>
      <c r="BA90" s="13">
        <v>5.5073941866394698</v>
      </c>
      <c r="BB90" s="13">
        <v>35.880000000000003</v>
      </c>
      <c r="BC90" s="13">
        <v>1.89520624303233</v>
      </c>
      <c r="BD90" s="13">
        <v>40.975000000000001</v>
      </c>
      <c r="BE90" s="13">
        <v>0.30506406345332499</v>
      </c>
      <c r="BF90" s="13">
        <v>58.89</v>
      </c>
      <c r="BG90" s="13">
        <v>0.271692986924775</v>
      </c>
      <c r="BH90" s="16">
        <v>0.56499999999999995</v>
      </c>
      <c r="BI90" s="13">
        <v>0.88495575221237999</v>
      </c>
      <c r="BJ90" s="16">
        <v>1.2450000000000001</v>
      </c>
      <c r="BK90" s="13">
        <v>1.2048192771084301</v>
      </c>
      <c r="BL90" s="13">
        <v>41.11</v>
      </c>
      <c r="BM90" s="13">
        <v>0.38919970810021898</v>
      </c>
      <c r="BN90" s="13">
        <v>8.9550000000000001</v>
      </c>
      <c r="BO90" s="13">
        <v>2.0658849804578501</v>
      </c>
      <c r="BP90" s="13">
        <v>3.5449999999999999</v>
      </c>
      <c r="BQ90" s="13">
        <v>140.33850493653031</v>
      </c>
      <c r="BR90" s="13">
        <v>8.59</v>
      </c>
      <c r="BS90" s="13">
        <v>5.74</v>
      </c>
      <c r="BT90" s="13">
        <v>7.59</v>
      </c>
      <c r="BU90" s="13">
        <v>4.82</v>
      </c>
      <c r="BV90" s="13">
        <v>7.4</v>
      </c>
      <c r="BW90" s="13">
        <v>10.82</v>
      </c>
      <c r="BX90" s="15">
        <v>168.45</v>
      </c>
      <c r="BY90" s="13">
        <v>6.3935886019590402</v>
      </c>
      <c r="BZ90" s="13">
        <v>41.11</v>
      </c>
      <c r="CA90" s="13">
        <v>4.9622962782777904</v>
      </c>
      <c r="CB90" s="17">
        <v>187.16</v>
      </c>
      <c r="CC90" s="13">
        <v>2.56</v>
      </c>
      <c r="CD90" s="18">
        <v>17</v>
      </c>
      <c r="CE90" s="15">
        <v>161.71</v>
      </c>
      <c r="CF90" s="13">
        <v>4</v>
      </c>
    </row>
    <row r="91" spans="1:84" x14ac:dyDescent="0.2">
      <c r="A91" s="2">
        <v>63351</v>
      </c>
      <c r="B91" s="2">
        <v>19</v>
      </c>
      <c r="C91" s="2">
        <v>2</v>
      </c>
      <c r="D91" s="5">
        <v>175.26</v>
      </c>
      <c r="E91" s="4">
        <v>93.181818181818173</v>
      </c>
      <c r="F91" s="4">
        <v>30.269901281243435</v>
      </c>
      <c r="G91" s="4">
        <v>8.0830000000000002</v>
      </c>
      <c r="H91" s="2">
        <f>IF(G91&lt;7,1,2)</f>
        <v>2</v>
      </c>
      <c r="I91" s="2">
        <f>IF(G91&gt;9,1,2)</f>
        <v>2</v>
      </c>
      <c r="J91" s="23">
        <f t="shared" si="5"/>
        <v>1</v>
      </c>
      <c r="K91" s="23" t="str">
        <f t="shared" si="3"/>
        <v>TRUE</v>
      </c>
      <c r="L91" s="9" t="e">
        <f>IF(#REF!&lt;=1,1,2)</f>
        <v>#REF!</v>
      </c>
      <c r="M91" s="9" t="e">
        <f t="shared" si="4"/>
        <v>#REF!</v>
      </c>
      <c r="N91" s="13">
        <v>1.31</v>
      </c>
      <c r="O91" s="13">
        <v>0.53</v>
      </c>
      <c r="P91" s="13">
        <v>30.78</v>
      </c>
      <c r="Q91" s="13">
        <v>0.52</v>
      </c>
      <c r="R91" s="13">
        <v>0.45</v>
      </c>
      <c r="S91" s="13">
        <v>4.57</v>
      </c>
      <c r="T91" s="13">
        <v>6.52</v>
      </c>
      <c r="U91" s="13">
        <v>11.09</v>
      </c>
      <c r="V91" s="13">
        <v>-0.97</v>
      </c>
      <c r="W91" s="13">
        <v>-8.3800000000000008</v>
      </c>
      <c r="X91" s="13">
        <v>7.41</v>
      </c>
      <c r="Y91" s="13">
        <v>2.44</v>
      </c>
      <c r="Z91" s="13">
        <v>4.83</v>
      </c>
      <c r="AA91" s="13">
        <v>7.26</v>
      </c>
      <c r="AB91" s="13">
        <v>0.51</v>
      </c>
      <c r="AC91" s="13">
        <v>6.42</v>
      </c>
      <c r="AD91" s="13">
        <v>6.93</v>
      </c>
      <c r="AE91" s="13">
        <v>7.15</v>
      </c>
      <c r="AF91" s="13">
        <v>-0.55000000000000004</v>
      </c>
      <c r="AG91" s="13">
        <v>7.7</v>
      </c>
      <c r="AH91" s="13">
        <v>23.83</v>
      </c>
      <c r="AI91" s="13">
        <v>-16.47</v>
      </c>
      <c r="AJ91" s="13">
        <v>10.63</v>
      </c>
      <c r="AK91" s="13">
        <v>7.36</v>
      </c>
      <c r="AL91" s="15">
        <v>98.534999999999997</v>
      </c>
      <c r="AM91" s="13">
        <v>4.5669051606030998E-2</v>
      </c>
      <c r="AN91" s="13">
        <v>22.925000000000001</v>
      </c>
      <c r="AO91" s="13">
        <v>2.1810250817880999E-2</v>
      </c>
      <c r="AP91" s="16">
        <v>0.76</v>
      </c>
      <c r="AQ91" s="13">
        <v>57.894736842105253</v>
      </c>
      <c r="AR91" s="16">
        <v>1.22</v>
      </c>
      <c r="AS91" s="13">
        <v>0</v>
      </c>
      <c r="AT91" s="16">
        <v>0.91500000000000004</v>
      </c>
      <c r="AU91" s="13">
        <v>0.54644808743169404</v>
      </c>
      <c r="AV91" s="16">
        <v>2.7850000000000001</v>
      </c>
      <c r="AW91" s="13">
        <v>17.603550295857989</v>
      </c>
      <c r="AX91" s="16">
        <v>2.2200000000000002</v>
      </c>
      <c r="AY91" s="13">
        <v>19.36936936936937</v>
      </c>
      <c r="AZ91" s="13">
        <v>22.535</v>
      </c>
      <c r="BA91" s="13">
        <v>4.8591080541379998</v>
      </c>
      <c r="BB91" s="13">
        <v>32.545000000000002</v>
      </c>
      <c r="BC91" s="13">
        <v>5.4232601013980704</v>
      </c>
      <c r="BD91" s="13">
        <v>38.56</v>
      </c>
      <c r="BE91" s="13">
        <v>0.67427385892116598</v>
      </c>
      <c r="BF91" s="13">
        <v>61.484999999999999</v>
      </c>
      <c r="BG91" s="13">
        <v>0.43099943075546998</v>
      </c>
      <c r="BH91" s="16">
        <v>0.60499999999999998</v>
      </c>
      <c r="BI91" s="13">
        <v>2.4793388429752099</v>
      </c>
      <c r="BJ91" s="16">
        <v>1.1100000000000001</v>
      </c>
      <c r="BK91" s="13">
        <v>0.90090090090090202</v>
      </c>
      <c r="BL91" s="13">
        <v>38.515000000000001</v>
      </c>
      <c r="BM91" s="13">
        <v>0.68804361936907799</v>
      </c>
      <c r="BN91" s="13">
        <v>11.46</v>
      </c>
      <c r="BO91" s="13">
        <v>8.6387434554973801</v>
      </c>
      <c r="BP91" s="13">
        <v>0.88500000000000001</v>
      </c>
      <c r="BQ91" s="13">
        <v>498.8700564971752</v>
      </c>
      <c r="BR91" s="13">
        <v>6.15</v>
      </c>
      <c r="BS91" s="13">
        <v>6.8</v>
      </c>
      <c r="BT91" s="13">
        <v>4.63</v>
      </c>
      <c r="BU91" s="13">
        <v>5.66</v>
      </c>
      <c r="BV91" s="13">
        <v>5.27</v>
      </c>
      <c r="BW91" s="13">
        <v>8.31</v>
      </c>
      <c r="BX91" s="15">
        <v>192.38499999999999</v>
      </c>
      <c r="BY91" s="13">
        <v>1.76469059438106</v>
      </c>
      <c r="BZ91" s="13">
        <v>34.935000000000002</v>
      </c>
      <c r="CA91" s="13">
        <v>4.25075139544869</v>
      </c>
      <c r="CB91" s="17">
        <v>187.02</v>
      </c>
      <c r="CC91" s="13">
        <v>2.46</v>
      </c>
      <c r="CD91" s="18">
        <v>14</v>
      </c>
      <c r="CE91" s="15">
        <v>142.96</v>
      </c>
      <c r="CF91" s="13">
        <v>3.93</v>
      </c>
    </row>
    <row r="92" spans="1:84" x14ac:dyDescent="0.2">
      <c r="A92" s="2">
        <v>64316</v>
      </c>
      <c r="B92" s="2">
        <v>31</v>
      </c>
      <c r="C92" s="2">
        <v>2</v>
      </c>
      <c r="D92" s="5">
        <v>172.72</v>
      </c>
      <c r="E92" s="4">
        <v>70</v>
      </c>
      <c r="F92" s="4">
        <v>23.413062283737023</v>
      </c>
      <c r="G92" s="4">
        <v>8.84</v>
      </c>
      <c r="H92" s="2">
        <f>IF(G92&lt;7,1,2)</f>
        <v>2</v>
      </c>
      <c r="I92" s="2">
        <f>IF(G92&gt;9,1,2)</f>
        <v>2</v>
      </c>
      <c r="J92" s="23">
        <f t="shared" si="5"/>
        <v>1</v>
      </c>
      <c r="K92" s="23" t="str">
        <f t="shared" si="3"/>
        <v>TRUE</v>
      </c>
      <c r="L92" s="9" t="e">
        <f>IF(#REF!&lt;=1,1,2)</f>
        <v>#REF!</v>
      </c>
      <c r="M92" s="9" t="e">
        <f t="shared" si="4"/>
        <v>#REF!</v>
      </c>
      <c r="N92" s="13">
        <v>0.61</v>
      </c>
      <c r="O92" s="13">
        <v>0.52</v>
      </c>
      <c r="P92" s="13">
        <v>28.66</v>
      </c>
      <c r="Q92" s="13">
        <v>0.53</v>
      </c>
      <c r="R92" s="13">
        <v>0.21</v>
      </c>
      <c r="S92" s="13">
        <v>3.51</v>
      </c>
      <c r="T92" s="13">
        <v>6.81</v>
      </c>
      <c r="U92" s="13">
        <v>10.32</v>
      </c>
      <c r="V92" s="13">
        <v>4.43</v>
      </c>
      <c r="W92" s="13">
        <v>-3.18</v>
      </c>
      <c r="X92" s="13">
        <v>7.61</v>
      </c>
      <c r="Y92" s="13">
        <v>8.34</v>
      </c>
      <c r="Z92" s="13">
        <v>2.25</v>
      </c>
      <c r="AA92" s="13">
        <v>10.58</v>
      </c>
      <c r="AB92" s="13">
        <v>2.69</v>
      </c>
      <c r="AC92" s="13">
        <v>2.35</v>
      </c>
      <c r="AD92" s="13">
        <v>5.04</v>
      </c>
      <c r="AE92" s="13">
        <v>3.71</v>
      </c>
      <c r="AF92" s="13">
        <v>-7.12</v>
      </c>
      <c r="AG92" s="13">
        <v>10.82</v>
      </c>
      <c r="AH92" s="13">
        <v>19.52</v>
      </c>
      <c r="AI92" s="13">
        <v>-11.15</v>
      </c>
      <c r="AJ92" s="13">
        <v>8.06</v>
      </c>
      <c r="AK92" s="13">
        <v>8.3699999999999992</v>
      </c>
      <c r="AL92" s="15">
        <v>118.89</v>
      </c>
      <c r="AM92" s="13">
        <v>0.126167045167807</v>
      </c>
      <c r="AN92" s="13">
        <v>15.215</v>
      </c>
      <c r="AO92" s="13">
        <v>1.4130791981597099</v>
      </c>
      <c r="AP92" s="16">
        <v>1.0149999999999999</v>
      </c>
      <c r="AQ92" s="13">
        <v>18.226600985221676</v>
      </c>
      <c r="AR92" s="16">
        <v>1.01</v>
      </c>
      <c r="AS92" s="13">
        <v>0</v>
      </c>
      <c r="AT92" s="16">
        <v>1.2150000000000001</v>
      </c>
      <c r="AU92" s="13">
        <v>2.8806584362139902</v>
      </c>
      <c r="AV92" s="16">
        <v>2.8149999999999999</v>
      </c>
      <c r="AW92" s="13">
        <v>20.25495750708215</v>
      </c>
      <c r="AX92" s="16">
        <v>3.49</v>
      </c>
      <c r="AY92" s="13">
        <v>9.7421203438395398</v>
      </c>
      <c r="AZ92" s="13">
        <v>19.164999999999999</v>
      </c>
      <c r="BA92" s="13">
        <v>3.3133315940516601</v>
      </c>
      <c r="BB92" s="13">
        <v>38.270000000000003</v>
      </c>
      <c r="BC92" s="13">
        <v>3.2662660047034202</v>
      </c>
      <c r="BD92" s="13">
        <v>42.445</v>
      </c>
      <c r="BE92" s="13">
        <v>1.2133349039934</v>
      </c>
      <c r="BF92" s="13">
        <v>57.66</v>
      </c>
      <c r="BG92" s="13">
        <v>0.52029136316337299</v>
      </c>
      <c r="BH92" s="16">
        <v>0.505</v>
      </c>
      <c r="BI92" s="13">
        <v>0.99009900990099098</v>
      </c>
      <c r="BJ92" s="16">
        <v>1.22</v>
      </c>
      <c r="BK92" s="13">
        <v>2.4590163934426301</v>
      </c>
      <c r="BL92" s="13">
        <v>42.34</v>
      </c>
      <c r="BM92" s="13">
        <v>0.70854983467170696</v>
      </c>
      <c r="BN92" s="13">
        <v>7.72</v>
      </c>
      <c r="BO92" s="13">
        <v>0.77720207253886098</v>
      </c>
      <c r="BP92" s="13">
        <v>2.625</v>
      </c>
      <c r="BQ92" s="13">
        <v>34.476190476190474</v>
      </c>
      <c r="BR92" s="13">
        <v>7.71</v>
      </c>
      <c r="BS92" s="13">
        <v>7.54</v>
      </c>
      <c r="BT92" s="13">
        <v>8.11</v>
      </c>
      <c r="BU92" s="13">
        <v>3.45</v>
      </c>
      <c r="BV92" s="13">
        <v>5.16</v>
      </c>
      <c r="BW92" s="13">
        <v>7.62</v>
      </c>
      <c r="BX92" s="15">
        <v>254.58499999999998</v>
      </c>
      <c r="BY92" s="13">
        <v>9.8140110375709497</v>
      </c>
      <c r="BZ92" s="13">
        <v>59.974999999999994</v>
      </c>
      <c r="CA92" s="13">
        <v>13.047102959566487</v>
      </c>
      <c r="CB92" s="17">
        <v>188.25</v>
      </c>
      <c r="CC92" s="13">
        <v>2</v>
      </c>
      <c r="CD92" s="18">
        <v>20</v>
      </c>
      <c r="CE92" s="15">
        <v>218.36</v>
      </c>
      <c r="CF92" s="13">
        <v>3.5</v>
      </c>
    </row>
    <row r="93" spans="1:84" x14ac:dyDescent="0.2">
      <c r="A93" s="2">
        <v>65478</v>
      </c>
      <c r="B93" s="2">
        <v>25</v>
      </c>
      <c r="C93" s="2">
        <v>2</v>
      </c>
      <c r="D93" s="5">
        <v>170.18</v>
      </c>
      <c r="E93" s="4">
        <v>79.545454545454533</v>
      </c>
      <c r="F93" s="4">
        <v>27.405881042548451</v>
      </c>
      <c r="G93" s="4">
        <v>8.9169999999999998</v>
      </c>
      <c r="H93" s="2">
        <f>IF(G93&lt;7,1,2)</f>
        <v>2</v>
      </c>
      <c r="I93" s="2">
        <f>IF(G93&gt;9,1,2)</f>
        <v>2</v>
      </c>
      <c r="J93" s="23">
        <f t="shared" si="5"/>
        <v>1</v>
      </c>
      <c r="K93" s="23" t="str">
        <f t="shared" si="3"/>
        <v>TRUE</v>
      </c>
      <c r="L93" s="9" t="e">
        <f>IF(#REF!&lt;=1,1,2)</f>
        <v>#REF!</v>
      </c>
      <c r="M93" s="9" t="e">
        <f t="shared" si="4"/>
        <v>#REF!</v>
      </c>
      <c r="N93" s="13">
        <v>0.66</v>
      </c>
      <c r="O93" s="13">
        <v>0.59</v>
      </c>
      <c r="P93" s="13">
        <v>26.47</v>
      </c>
      <c r="Q93" s="13">
        <v>0.34</v>
      </c>
      <c r="R93" s="13">
        <v>0.22</v>
      </c>
      <c r="S93" s="13">
        <v>1.83</v>
      </c>
      <c r="T93" s="13">
        <v>4.9400000000000004</v>
      </c>
      <c r="U93" s="13">
        <v>6.77</v>
      </c>
      <c r="V93" s="13">
        <v>5.52</v>
      </c>
      <c r="W93" s="13">
        <v>-2.1800000000000002</v>
      </c>
      <c r="X93" s="13">
        <v>7.71</v>
      </c>
      <c r="Y93" s="13">
        <v>16.100000000000001</v>
      </c>
      <c r="Z93" s="13">
        <v>-3.38</v>
      </c>
      <c r="AA93" s="13">
        <v>12.72</v>
      </c>
      <c r="AB93" s="13">
        <v>0.61</v>
      </c>
      <c r="AC93" s="13">
        <v>5.03</v>
      </c>
      <c r="AD93" s="13">
        <v>5.63</v>
      </c>
      <c r="AE93" s="13">
        <v>9.76</v>
      </c>
      <c r="AF93" s="13">
        <v>1.44</v>
      </c>
      <c r="AG93" s="13">
        <v>8.32</v>
      </c>
      <c r="AH93" s="13">
        <v>12.12</v>
      </c>
      <c r="AI93" s="13">
        <v>-7.12</v>
      </c>
      <c r="AJ93" s="13">
        <v>5.41</v>
      </c>
      <c r="AK93" s="13">
        <v>5</v>
      </c>
      <c r="AL93" s="15">
        <v>105.59</v>
      </c>
      <c r="AM93" s="13">
        <v>0.44511790889288599</v>
      </c>
      <c r="AN93" s="13">
        <v>22.08</v>
      </c>
      <c r="AO93" s="13">
        <v>0.58876811594203005</v>
      </c>
      <c r="AP93" s="16">
        <v>0.22500000000000001</v>
      </c>
      <c r="AQ93" s="13">
        <v>73.333333333333343</v>
      </c>
      <c r="AR93" s="16">
        <v>1.135</v>
      </c>
      <c r="AS93" s="13">
        <v>0.44052863436123402</v>
      </c>
      <c r="AT93" s="16">
        <v>0.97499999999999998</v>
      </c>
      <c r="AU93" s="13">
        <v>3.589743589743593</v>
      </c>
      <c r="AV93" s="16">
        <v>2.8149999999999999</v>
      </c>
      <c r="AW93" s="13">
        <v>11.198738170347003</v>
      </c>
      <c r="AX93" s="16">
        <v>0.75</v>
      </c>
      <c r="AY93" s="13">
        <v>38.666666666666671</v>
      </c>
      <c r="AZ93" s="13">
        <v>23.075000000000003</v>
      </c>
      <c r="BA93" s="13">
        <v>4.0520043336944802</v>
      </c>
      <c r="BB93" s="13">
        <v>37.685000000000002</v>
      </c>
      <c r="BC93" s="13">
        <v>5.3469550218919997</v>
      </c>
      <c r="BD93" s="13">
        <v>38.855000000000004</v>
      </c>
      <c r="BE93" s="13">
        <v>0.91365332647021003</v>
      </c>
      <c r="BF93" s="13">
        <v>60.93</v>
      </c>
      <c r="BG93" s="13">
        <v>0.80420154275398303</v>
      </c>
      <c r="BH93" s="16">
        <v>0.56999999999999995</v>
      </c>
      <c r="BI93" s="13">
        <v>0</v>
      </c>
      <c r="BJ93" s="16">
        <v>1.105</v>
      </c>
      <c r="BK93" s="13">
        <v>3.1674208144796299</v>
      </c>
      <c r="BL93" s="13">
        <v>39.07</v>
      </c>
      <c r="BM93" s="13">
        <v>1.25415920143333</v>
      </c>
      <c r="BN93" s="13">
        <v>11.154999999999999</v>
      </c>
      <c r="BO93" s="13">
        <v>1.83774092335276</v>
      </c>
      <c r="BP93" s="13">
        <v>9.5350000000000001</v>
      </c>
      <c r="BQ93" s="13">
        <v>12.532773990561093</v>
      </c>
      <c r="BR93" s="13">
        <v>7.05</v>
      </c>
      <c r="BS93" s="13">
        <v>6.21</v>
      </c>
      <c r="BT93" s="13">
        <v>6.76</v>
      </c>
      <c r="BU93" s="13">
        <v>3.21</v>
      </c>
      <c r="BV93" s="13">
        <v>7.33</v>
      </c>
      <c r="BW93" s="13">
        <v>10.95</v>
      </c>
      <c r="BX93" s="15">
        <v>200.01999999999998</v>
      </c>
      <c r="BY93" s="13">
        <v>14.78352164783522</v>
      </c>
      <c r="BZ93" s="13">
        <v>48.385000000000005</v>
      </c>
      <c r="CA93" s="13">
        <v>29.151596569184662</v>
      </c>
      <c r="CB93" s="17">
        <v>191.17</v>
      </c>
      <c r="CC93" s="13">
        <v>2.2599999999999998</v>
      </c>
      <c r="CD93" s="18">
        <v>15</v>
      </c>
      <c r="CE93" s="15">
        <v>172.38</v>
      </c>
      <c r="CF93" s="13">
        <v>3.8</v>
      </c>
    </row>
    <row r="94" spans="1:84" x14ac:dyDescent="0.2">
      <c r="A94" s="2">
        <v>66153</v>
      </c>
      <c r="B94" s="2">
        <v>21</v>
      </c>
      <c r="C94" s="2">
        <v>2</v>
      </c>
      <c r="D94" s="5">
        <v>167.64000000000001</v>
      </c>
      <c r="E94" s="4">
        <v>65.090909090909079</v>
      </c>
      <c r="F94" s="4">
        <v>23.110560146923781</v>
      </c>
      <c r="G94" s="4">
        <v>6.9169999999999998</v>
      </c>
      <c r="H94" s="2">
        <f>IF(G94&lt;7,1,2)</f>
        <v>1</v>
      </c>
      <c r="I94" s="2">
        <f>IF(G94&gt;9,1,2)</f>
        <v>2</v>
      </c>
      <c r="J94" s="23">
        <f t="shared" si="5"/>
        <v>2</v>
      </c>
      <c r="K94" s="23" t="str">
        <f t="shared" si="3"/>
        <v>FALSE</v>
      </c>
      <c r="L94" s="9" t="e">
        <f>IF(#REF!&lt;=1,1,2)</f>
        <v>#REF!</v>
      </c>
      <c r="M94" s="9" t="e">
        <f t="shared" si="4"/>
        <v>#REF!</v>
      </c>
      <c r="N94" s="13">
        <v>0.59</v>
      </c>
      <c r="O94" s="13">
        <v>0.59</v>
      </c>
      <c r="P94" s="13">
        <v>39.18</v>
      </c>
      <c r="Q94" s="13">
        <v>0.24</v>
      </c>
      <c r="R94" s="13">
        <v>0.57999999999999996</v>
      </c>
      <c r="S94" s="13">
        <v>2.38</v>
      </c>
      <c r="T94" s="13">
        <v>6.89</v>
      </c>
      <c r="U94" s="13">
        <v>9.27</v>
      </c>
      <c r="V94" s="13">
        <v>7.84</v>
      </c>
      <c r="W94" s="13">
        <v>3.99</v>
      </c>
      <c r="X94" s="13">
        <v>3.85</v>
      </c>
      <c r="Y94" s="13">
        <v>8.9700000000000006</v>
      </c>
      <c r="Z94" s="13">
        <v>1.92</v>
      </c>
      <c r="AA94" s="13">
        <v>10.9</v>
      </c>
      <c r="AB94" s="13">
        <v>4.8499999999999996</v>
      </c>
      <c r="AC94" s="13">
        <v>-7.0000000000000007E-2</v>
      </c>
      <c r="AD94" s="13">
        <v>4.78</v>
      </c>
      <c r="AE94" s="13">
        <v>-2.15</v>
      </c>
      <c r="AF94" s="13">
        <v>-9.18</v>
      </c>
      <c r="AG94" s="13">
        <v>7.02</v>
      </c>
      <c r="AH94" s="13">
        <v>18.04</v>
      </c>
      <c r="AI94" s="13">
        <v>-10.64</v>
      </c>
      <c r="AJ94" s="13">
        <v>19.309999999999999</v>
      </c>
      <c r="AK94" s="13">
        <v>7.4</v>
      </c>
      <c r="AL94" s="15">
        <v>104.315</v>
      </c>
      <c r="AM94" s="13">
        <v>0.40741983415616001</v>
      </c>
      <c r="AN94" s="13">
        <v>20.244999999999997</v>
      </c>
      <c r="AO94" s="13">
        <v>0.91380587799456903</v>
      </c>
      <c r="AP94" s="16">
        <v>1.2949999999999999</v>
      </c>
      <c r="AQ94" s="13">
        <v>12.741312741312743</v>
      </c>
      <c r="AR94" s="16">
        <v>1.155</v>
      </c>
      <c r="AS94" s="13">
        <v>0.43290043290043301</v>
      </c>
      <c r="AT94" s="16">
        <v>1.0649999999999999</v>
      </c>
      <c r="AU94" s="13">
        <v>1.40845070422535</v>
      </c>
      <c r="AV94" s="16">
        <v>2.395</v>
      </c>
      <c r="AW94" s="13">
        <v>1.440329218107</v>
      </c>
      <c r="AX94" s="16">
        <v>1.04</v>
      </c>
      <c r="AY94" s="13">
        <v>10.57692307692307</v>
      </c>
      <c r="AZ94" s="13">
        <v>26.675000000000001</v>
      </c>
      <c r="BA94" s="13">
        <v>3.4676663542642898</v>
      </c>
      <c r="BB94" s="13">
        <v>37.519999999999996</v>
      </c>
      <c r="BC94" s="13">
        <v>2.21215351812367</v>
      </c>
      <c r="BD94" s="13">
        <v>39.81</v>
      </c>
      <c r="BE94" s="13">
        <v>0.57774428535543898</v>
      </c>
      <c r="BF94" s="13">
        <v>60.05</v>
      </c>
      <c r="BG94" s="13">
        <v>6.6611157368863999E-2</v>
      </c>
      <c r="BH94" s="16">
        <v>0.57999999999999996</v>
      </c>
      <c r="BI94" s="13">
        <v>0</v>
      </c>
      <c r="BJ94" s="16">
        <v>1.22</v>
      </c>
      <c r="BK94" s="13">
        <v>0.819672131147542</v>
      </c>
      <c r="BL94" s="13">
        <v>39.950000000000003</v>
      </c>
      <c r="BM94" s="13">
        <v>0.10012515644556</v>
      </c>
      <c r="BN94" s="13">
        <v>10.254999999999999</v>
      </c>
      <c r="BO94" s="13">
        <v>3.4617259873232502</v>
      </c>
      <c r="BP94" s="13">
        <v>-2.4</v>
      </c>
      <c r="BQ94" s="13">
        <v>247.5</v>
      </c>
      <c r="BR94" s="13">
        <v>5.66</v>
      </c>
      <c r="BS94" s="13">
        <v>3.74</v>
      </c>
      <c r="BT94" s="13">
        <v>8.2799999999999994</v>
      </c>
      <c r="BU94" s="13">
        <v>5.53</v>
      </c>
      <c r="BV94" s="13">
        <v>4.49</v>
      </c>
      <c r="BW94" s="13">
        <v>5.71</v>
      </c>
      <c r="BX94" s="15">
        <v>137.1</v>
      </c>
      <c r="BY94" s="13">
        <v>30.97738876732312</v>
      </c>
      <c r="BZ94" s="13">
        <v>30.48</v>
      </c>
      <c r="CA94" s="13">
        <v>26.08267716535433</v>
      </c>
      <c r="CB94" s="17">
        <v>185.29</v>
      </c>
      <c r="CC94" s="13">
        <v>2.23</v>
      </c>
      <c r="CD94" s="18">
        <v>18</v>
      </c>
      <c r="CE94" s="15">
        <v>154.09</v>
      </c>
      <c r="CF94" s="13">
        <v>3.83</v>
      </c>
    </row>
    <row r="95" spans="1:84" x14ac:dyDescent="0.2">
      <c r="A95" s="2">
        <v>67389</v>
      </c>
      <c r="B95" s="2">
        <v>22</v>
      </c>
      <c r="C95" s="2">
        <v>2</v>
      </c>
      <c r="D95" s="5">
        <v>177.8</v>
      </c>
      <c r="E95" s="4">
        <v>71.545454545454547</v>
      </c>
      <c r="F95" s="4">
        <v>22.582081632653061</v>
      </c>
      <c r="G95" s="4">
        <v>8.8800000000000008</v>
      </c>
      <c r="H95" s="2">
        <f>IF(G95&lt;7,1,2)</f>
        <v>2</v>
      </c>
      <c r="I95" s="2">
        <f>IF(G95&gt;9,1,2)</f>
        <v>2</v>
      </c>
      <c r="J95" s="23">
        <f t="shared" si="5"/>
        <v>1</v>
      </c>
      <c r="K95" s="23" t="str">
        <f t="shared" si="3"/>
        <v>TRUE</v>
      </c>
      <c r="L95" s="9" t="e">
        <f>IF(#REF!&lt;=1,1,2)</f>
        <v>#REF!</v>
      </c>
      <c r="M95" s="9" t="e">
        <f t="shared" si="4"/>
        <v>#REF!</v>
      </c>
      <c r="N95" s="13">
        <v>0.37</v>
      </c>
      <c r="O95" s="13">
        <v>0.61</v>
      </c>
      <c r="P95" s="13">
        <v>33.909999999999997</v>
      </c>
      <c r="Q95" s="13">
        <v>0.47</v>
      </c>
      <c r="R95" s="13">
        <v>0.96</v>
      </c>
      <c r="S95" s="13">
        <v>5.29</v>
      </c>
      <c r="T95" s="13">
        <v>6.6</v>
      </c>
      <c r="U95" s="13">
        <v>11.89</v>
      </c>
      <c r="V95" s="13">
        <v>1.48</v>
      </c>
      <c r="W95" s="13">
        <v>-7.45</v>
      </c>
      <c r="X95" s="13">
        <v>8.93</v>
      </c>
      <c r="Y95" s="13">
        <v>17.39</v>
      </c>
      <c r="Z95" s="13">
        <v>-1.1000000000000001</v>
      </c>
      <c r="AA95" s="13">
        <v>16.28</v>
      </c>
      <c r="AB95" s="13">
        <v>4.95</v>
      </c>
      <c r="AC95" s="13">
        <v>3.57</v>
      </c>
      <c r="AD95" s="13">
        <v>8.52</v>
      </c>
      <c r="AE95" s="13">
        <v>10.15</v>
      </c>
      <c r="AF95" s="13">
        <v>-5.6</v>
      </c>
      <c r="AG95" s="13">
        <v>15.75</v>
      </c>
      <c r="AH95" s="13">
        <v>25.51</v>
      </c>
      <c r="AI95" s="13">
        <v>-13.39</v>
      </c>
      <c r="AJ95" s="13">
        <v>10.45</v>
      </c>
      <c r="AK95" s="13">
        <v>12.12</v>
      </c>
      <c r="AL95" s="15">
        <v>109.97</v>
      </c>
      <c r="AM95" s="13">
        <v>0.53650995726107398</v>
      </c>
      <c r="AN95" s="13">
        <v>19.28</v>
      </c>
      <c r="AO95" s="13">
        <v>1.0373443983402499</v>
      </c>
      <c r="AP95" s="16">
        <v>1.6850000000000001</v>
      </c>
      <c r="AQ95" s="13">
        <v>16.913946587537094</v>
      </c>
      <c r="AR95" s="16">
        <v>1.0900000000000001</v>
      </c>
      <c r="AS95" s="13">
        <v>0.91743119266055095</v>
      </c>
      <c r="AT95" s="16">
        <v>1.24</v>
      </c>
      <c r="AU95" s="13">
        <v>1.61290322580645</v>
      </c>
      <c r="AV95" s="16">
        <v>3.84</v>
      </c>
      <c r="AW95" s="13">
        <v>8.4745762711864394</v>
      </c>
      <c r="AX95" s="16">
        <v>1.9350000000000001</v>
      </c>
      <c r="AY95" s="13">
        <v>8.5271317829457391</v>
      </c>
      <c r="AZ95" s="13">
        <v>26.625</v>
      </c>
      <c r="BA95" s="13">
        <v>2.685446009389671</v>
      </c>
      <c r="BB95" s="13">
        <v>41.22</v>
      </c>
      <c r="BC95" s="13">
        <v>2.2561863173216898</v>
      </c>
      <c r="BD95" s="13">
        <v>40.24</v>
      </c>
      <c r="BE95" s="13">
        <v>0.99403578528826697</v>
      </c>
      <c r="BF95" s="13">
        <v>59.524999999999999</v>
      </c>
      <c r="BG95" s="13">
        <v>0.34439311213775398</v>
      </c>
      <c r="BH95" s="16">
        <v>0.55000000000000004</v>
      </c>
      <c r="BI95" s="13">
        <v>1.8181818181818199</v>
      </c>
      <c r="BJ95" s="16">
        <v>1.35</v>
      </c>
      <c r="BK95" s="13">
        <v>1.4814814814814801</v>
      </c>
      <c r="BL95" s="13">
        <v>40.475000000000001</v>
      </c>
      <c r="BM95" s="13">
        <v>0.50648548486719802</v>
      </c>
      <c r="BN95" s="13">
        <v>9.7850000000000001</v>
      </c>
      <c r="BO95" s="13">
        <v>2.50383239652529</v>
      </c>
      <c r="BP95" s="13">
        <v>2.92</v>
      </c>
      <c r="BQ95" s="13">
        <v>76.369863013698648</v>
      </c>
      <c r="BR95" s="13">
        <v>5.99</v>
      </c>
      <c r="BS95" s="13">
        <v>5.48</v>
      </c>
      <c r="BT95" s="13">
        <v>13.72</v>
      </c>
      <c r="BU95" s="13">
        <v>6.34</v>
      </c>
      <c r="BV95" s="13">
        <v>9.11</v>
      </c>
      <c r="BW95" s="13">
        <v>14.75</v>
      </c>
      <c r="BX95" s="15">
        <v>274.21500000000003</v>
      </c>
      <c r="BY95" s="13">
        <v>6.0882883868497402</v>
      </c>
      <c r="BZ95" s="13">
        <v>72.534999999999997</v>
      </c>
      <c r="CA95" s="13">
        <v>3.1364169021851498</v>
      </c>
      <c r="CB95" s="17">
        <v>188.35</v>
      </c>
      <c r="CC95" s="13">
        <v>2.1</v>
      </c>
      <c r="CD95" s="18">
        <v>20</v>
      </c>
      <c r="CE95" s="15">
        <v>186.62</v>
      </c>
      <c r="CF95" s="13">
        <v>3.6</v>
      </c>
    </row>
    <row r="96" spans="1:84" x14ac:dyDescent="0.2">
      <c r="A96" s="2">
        <v>67690</v>
      </c>
      <c r="B96" s="2">
        <v>18</v>
      </c>
      <c r="C96" s="2">
        <v>2</v>
      </c>
      <c r="D96" s="5">
        <v>170.18</v>
      </c>
      <c r="E96" s="4">
        <v>49.999999999999993</v>
      </c>
      <c r="F96" s="4">
        <v>17.226553798173313</v>
      </c>
      <c r="G96" s="4">
        <v>8.1999999999999993</v>
      </c>
      <c r="H96" s="2">
        <f>IF(G96&lt;7,1,2)</f>
        <v>2</v>
      </c>
      <c r="I96" s="2">
        <f>IF(G96&gt;9,1,2)</f>
        <v>2</v>
      </c>
      <c r="J96" s="23">
        <f t="shared" si="5"/>
        <v>1</v>
      </c>
      <c r="K96" s="23" t="str">
        <f t="shared" si="3"/>
        <v>TRUE</v>
      </c>
      <c r="L96" s="9" t="e">
        <f>IF(#REF!&lt;=1,1,2)</f>
        <v>#REF!</v>
      </c>
      <c r="M96" s="9" t="e">
        <f t="shared" si="4"/>
        <v>#REF!</v>
      </c>
      <c r="N96" s="13">
        <v>0.38</v>
      </c>
      <c r="O96" s="13">
        <v>0.49</v>
      </c>
      <c r="P96" s="13">
        <v>18.75</v>
      </c>
      <c r="Q96" s="13">
        <v>0.28999999999999998</v>
      </c>
      <c r="R96" s="13">
        <v>0.38</v>
      </c>
      <c r="S96" s="13">
        <v>-1.19</v>
      </c>
      <c r="T96" s="13">
        <v>7.77</v>
      </c>
      <c r="U96" s="13">
        <v>6.58</v>
      </c>
      <c r="V96" s="13">
        <v>2.83</v>
      </c>
      <c r="W96" s="13">
        <v>-2.2200000000000002</v>
      </c>
      <c r="X96" s="13">
        <v>5.05</v>
      </c>
      <c r="Y96" s="13">
        <v>-0.5</v>
      </c>
      <c r="Z96" s="13">
        <v>4.78</v>
      </c>
      <c r="AA96" s="13">
        <v>4.28</v>
      </c>
      <c r="AB96" s="13">
        <v>5.72</v>
      </c>
      <c r="AC96" s="13">
        <v>-3.34</v>
      </c>
      <c r="AD96" s="13">
        <v>2.37</v>
      </c>
      <c r="AE96" s="13">
        <v>5.28</v>
      </c>
      <c r="AF96" s="13">
        <v>0.14000000000000001</v>
      </c>
      <c r="AG96" s="13">
        <v>5.14</v>
      </c>
      <c r="AH96" s="13">
        <v>12.61</v>
      </c>
      <c r="AI96" s="13">
        <v>-7.51</v>
      </c>
      <c r="AJ96" s="13">
        <v>8.8800000000000008</v>
      </c>
      <c r="AK96" s="13">
        <v>5.1100000000000003</v>
      </c>
      <c r="AL96" s="15">
        <v>104.25</v>
      </c>
      <c r="AM96" s="13">
        <v>0.35491606714628698</v>
      </c>
      <c r="AN96" s="13">
        <v>23.64</v>
      </c>
      <c r="AO96" s="13">
        <v>0.54991539763112995</v>
      </c>
      <c r="AP96" s="16">
        <v>1.29</v>
      </c>
      <c r="AQ96" s="13">
        <v>4.65116279069768</v>
      </c>
      <c r="AR96" s="16">
        <v>1.155</v>
      </c>
      <c r="AS96" s="13">
        <v>0.43290043290043301</v>
      </c>
      <c r="AT96" s="16">
        <v>0.9</v>
      </c>
      <c r="AU96" s="13">
        <v>1.111111111111112</v>
      </c>
      <c r="AV96" s="16">
        <v>2.5150000000000001</v>
      </c>
      <c r="AW96" s="13">
        <v>0.98425196850393304</v>
      </c>
      <c r="AX96" s="16">
        <v>1.83</v>
      </c>
      <c r="AY96" s="13">
        <v>17.486338797814206</v>
      </c>
      <c r="AZ96" s="13">
        <v>23.695</v>
      </c>
      <c r="BA96" s="13">
        <v>5.254273053386795</v>
      </c>
      <c r="BB96" s="13">
        <v>32.625</v>
      </c>
      <c r="BC96" s="13">
        <v>3.0191570881226002</v>
      </c>
      <c r="BD96" s="13">
        <v>38.115000000000002</v>
      </c>
      <c r="BE96" s="13">
        <v>6.5590974681881006E-2</v>
      </c>
      <c r="BF96" s="13">
        <v>61.75</v>
      </c>
      <c r="BG96" s="13">
        <v>0.25910931174089002</v>
      </c>
      <c r="BH96" s="16">
        <v>0.57999999999999996</v>
      </c>
      <c r="BI96" s="13">
        <v>1.72413793103448</v>
      </c>
      <c r="BJ96" s="16">
        <v>1.04</v>
      </c>
      <c r="BK96" s="13">
        <v>0.96153846153846201</v>
      </c>
      <c r="BL96" s="13">
        <v>38.25</v>
      </c>
      <c r="BM96" s="13">
        <v>0.41830065359476198</v>
      </c>
      <c r="BN96" s="13">
        <v>11.93</v>
      </c>
      <c r="BO96" s="13">
        <v>6.3704945515507099</v>
      </c>
      <c r="BP96" s="13">
        <v>5.9550000000000001</v>
      </c>
      <c r="BQ96" s="13">
        <v>101.67926112510494</v>
      </c>
      <c r="BR96" s="13">
        <v>6.75</v>
      </c>
      <c r="BS96" s="13">
        <v>3.8</v>
      </c>
      <c r="BT96" s="13">
        <v>8.48</v>
      </c>
      <c r="BU96" s="13">
        <v>1.42</v>
      </c>
      <c r="BV96" s="13">
        <v>4.71</v>
      </c>
      <c r="BW96" s="13">
        <v>8.93</v>
      </c>
      <c r="BX96" s="15">
        <v>82.960000000000008</v>
      </c>
      <c r="BY96" s="13">
        <v>14.187560270009644</v>
      </c>
      <c r="BZ96" s="13">
        <v>7.9649999999999999</v>
      </c>
      <c r="CA96" s="13">
        <v>26.553672316384187</v>
      </c>
      <c r="CB96" s="17">
        <v>184.5</v>
      </c>
      <c r="CC96" s="13">
        <v>2.41</v>
      </c>
      <c r="CD96" s="18">
        <v>15</v>
      </c>
      <c r="CE96" s="15">
        <v>152.63999999999999</v>
      </c>
      <c r="CF96" s="13">
        <v>4</v>
      </c>
    </row>
    <row r="97" spans="1:84" x14ac:dyDescent="0.2">
      <c r="A97" s="2">
        <v>68408</v>
      </c>
      <c r="B97" s="2">
        <v>30</v>
      </c>
      <c r="C97" s="2">
        <v>1</v>
      </c>
      <c r="D97" s="5">
        <v>190.5</v>
      </c>
      <c r="E97" s="4">
        <v>84.090909090909079</v>
      </c>
      <c r="F97" s="4">
        <v>23.120888888888889</v>
      </c>
      <c r="G97" s="4">
        <v>8.8800000000000008</v>
      </c>
      <c r="H97" s="2">
        <f>IF(G97&lt;7,1,2)</f>
        <v>2</v>
      </c>
      <c r="I97" s="2">
        <f>IF(G97&gt;9,1,2)</f>
        <v>2</v>
      </c>
      <c r="J97" s="23">
        <f t="shared" si="5"/>
        <v>1</v>
      </c>
      <c r="K97" s="23" t="str">
        <f t="shared" si="3"/>
        <v>TRUE</v>
      </c>
      <c r="L97" s="9" t="e">
        <f>IF(#REF!&lt;=1,1,2)</f>
        <v>#REF!</v>
      </c>
      <c r="M97" s="9" t="e">
        <f t="shared" si="4"/>
        <v>#REF!</v>
      </c>
      <c r="N97" s="14" t="e">
        <v>#NULL!</v>
      </c>
      <c r="O97" s="14" t="e">
        <v>#NULL!</v>
      </c>
      <c r="P97" s="14" t="e">
        <v>#NULL!</v>
      </c>
      <c r="Q97" s="14" t="e">
        <v>#NULL!</v>
      </c>
      <c r="R97" s="14" t="e">
        <v>#NULL!</v>
      </c>
      <c r="S97" s="13">
        <v>3.6</v>
      </c>
      <c r="T97" s="13">
        <v>6.4</v>
      </c>
      <c r="U97" s="13">
        <v>9.99</v>
      </c>
      <c r="V97" s="13">
        <v>5.39</v>
      </c>
      <c r="W97" s="13">
        <v>0.9</v>
      </c>
      <c r="X97" s="13">
        <v>4.49</v>
      </c>
      <c r="Y97" s="13">
        <v>10.66</v>
      </c>
      <c r="Z97" s="13">
        <v>-2.19</v>
      </c>
      <c r="AA97" s="13">
        <v>8.4600000000000009</v>
      </c>
      <c r="AB97" s="13">
        <v>0.86</v>
      </c>
      <c r="AC97" s="13">
        <v>4.43</v>
      </c>
      <c r="AD97" s="13">
        <v>5.3</v>
      </c>
      <c r="AE97" s="13">
        <v>-3.18</v>
      </c>
      <c r="AF97" s="13">
        <v>-13</v>
      </c>
      <c r="AG97" s="13">
        <v>9.81</v>
      </c>
      <c r="AH97" s="13">
        <v>17.95</v>
      </c>
      <c r="AI97" s="13">
        <v>-11.57</v>
      </c>
      <c r="AJ97" s="13">
        <v>7.43</v>
      </c>
      <c r="AK97" s="13">
        <v>6.38</v>
      </c>
      <c r="AL97" s="15">
        <v>98.97</v>
      </c>
      <c r="AM97" s="13">
        <v>0.111144791350914</v>
      </c>
      <c r="AN97" s="13">
        <v>18.494999999999997</v>
      </c>
      <c r="AO97" s="13">
        <v>0.89213300892133496</v>
      </c>
      <c r="AP97" s="16">
        <v>2.62</v>
      </c>
      <c r="AQ97" s="13">
        <v>38.549618320610676</v>
      </c>
      <c r="AR97" s="16">
        <v>1.21</v>
      </c>
      <c r="AS97" s="13">
        <v>0</v>
      </c>
      <c r="AT97" s="16">
        <v>1.03</v>
      </c>
      <c r="AU97" s="13">
        <v>0</v>
      </c>
      <c r="AV97" s="16">
        <v>2.0299999999999998</v>
      </c>
      <c r="AW97" s="13">
        <v>10.928961748633876</v>
      </c>
      <c r="AX97" s="16">
        <v>2.7149999999999999</v>
      </c>
      <c r="AY97" s="13">
        <v>30.386740331491719</v>
      </c>
      <c r="AZ97" s="13">
        <v>21.234999999999999</v>
      </c>
      <c r="BA97" s="13">
        <v>0.30609842241582103</v>
      </c>
      <c r="BB97" s="13">
        <v>37.384999999999998</v>
      </c>
      <c r="BC97" s="13">
        <v>2.4475056840979001</v>
      </c>
      <c r="BD97" s="13">
        <v>40.79</v>
      </c>
      <c r="BE97" s="13">
        <v>1.6425594508457999</v>
      </c>
      <c r="BF97" s="13">
        <v>59.284999999999997</v>
      </c>
      <c r="BG97" s="13">
        <v>1.4253183773298499</v>
      </c>
      <c r="BH97" s="16">
        <v>0.60499999999999998</v>
      </c>
      <c r="BI97" s="13">
        <v>2.4793388429752099</v>
      </c>
      <c r="BJ97" s="16">
        <v>1.2450000000000001</v>
      </c>
      <c r="BK97" s="13">
        <v>0.40160642570281202</v>
      </c>
      <c r="BL97" s="13">
        <v>40.715000000000003</v>
      </c>
      <c r="BM97" s="13">
        <v>2.0754021859265701</v>
      </c>
      <c r="BN97" s="13">
        <v>9.34</v>
      </c>
      <c r="BO97" s="13">
        <v>2.3554603854389802</v>
      </c>
      <c r="BP97" s="13">
        <v>3.7850000000000001</v>
      </c>
      <c r="BQ97" s="13">
        <v>153.6327608982827</v>
      </c>
      <c r="BR97" s="13">
        <v>6.37</v>
      </c>
      <c r="BS97" s="13">
        <v>3.76</v>
      </c>
      <c r="BT97" s="13">
        <v>6.38</v>
      </c>
      <c r="BU97" s="13">
        <v>5.34</v>
      </c>
      <c r="BV97" s="13">
        <v>4.24</v>
      </c>
      <c r="BW97" s="13">
        <v>11.67</v>
      </c>
      <c r="BX97" s="15">
        <v>193.85499999999999</v>
      </c>
      <c r="BY97" s="13">
        <v>28.002888757060688</v>
      </c>
      <c r="BZ97" s="13">
        <v>36.1</v>
      </c>
      <c r="CA97" s="13">
        <v>7.8393351800554001</v>
      </c>
      <c r="CB97" s="17">
        <v>189.66</v>
      </c>
      <c r="CC97" s="13">
        <v>2.19</v>
      </c>
      <c r="CD97" s="18">
        <v>16</v>
      </c>
      <c r="CE97" s="15">
        <v>165.79</v>
      </c>
      <c r="CF97" s="13">
        <v>3.56</v>
      </c>
    </row>
    <row r="98" spans="1:84" x14ac:dyDescent="0.2">
      <c r="A98" s="2">
        <v>69384</v>
      </c>
      <c r="B98" s="2">
        <v>28</v>
      </c>
      <c r="C98" s="2">
        <v>1</v>
      </c>
      <c r="D98" s="5">
        <v>172.72</v>
      </c>
      <c r="E98" s="4">
        <v>65.454545454545453</v>
      </c>
      <c r="F98" s="4">
        <v>21.892733564013842</v>
      </c>
      <c r="G98" s="4">
        <v>5.0659999999999998</v>
      </c>
      <c r="H98" s="2">
        <f>IF(G98&lt;7,1,2)</f>
        <v>1</v>
      </c>
      <c r="I98" s="2">
        <f>IF(G98&gt;9,1,2)</f>
        <v>2</v>
      </c>
      <c r="J98" s="23">
        <f t="shared" si="5"/>
        <v>2</v>
      </c>
      <c r="K98" s="23" t="str">
        <f t="shared" si="3"/>
        <v>FALSE</v>
      </c>
      <c r="L98" s="9" t="e">
        <f>IF(#REF!&lt;=1,1,2)</f>
        <v>#REF!</v>
      </c>
      <c r="M98" s="9" t="e">
        <f t="shared" si="4"/>
        <v>#REF!</v>
      </c>
      <c r="N98" s="13">
        <v>0.3</v>
      </c>
      <c r="O98" s="13">
        <v>0.59</v>
      </c>
      <c r="P98" s="13">
        <v>26.12</v>
      </c>
      <c r="Q98" s="13">
        <v>0.16</v>
      </c>
      <c r="R98" s="13">
        <v>0.27</v>
      </c>
      <c r="S98" s="13">
        <v>3.06</v>
      </c>
      <c r="T98" s="13">
        <v>4.07</v>
      </c>
      <c r="U98" s="13">
        <v>7.13</v>
      </c>
      <c r="V98" s="13">
        <v>17.52</v>
      </c>
      <c r="W98" s="13">
        <v>11.72</v>
      </c>
      <c r="X98" s="13">
        <v>5.8</v>
      </c>
      <c r="Y98" s="13">
        <v>13.96</v>
      </c>
      <c r="Z98" s="13">
        <v>-1.36</v>
      </c>
      <c r="AA98" s="13">
        <v>12.6</v>
      </c>
      <c r="AB98" s="13">
        <v>2.97</v>
      </c>
      <c r="AC98" s="13">
        <v>1.69</v>
      </c>
      <c r="AD98" s="13">
        <v>4.66</v>
      </c>
      <c r="AE98" s="13">
        <v>-6.16</v>
      </c>
      <c r="AF98" s="13">
        <v>-15.38</v>
      </c>
      <c r="AG98" s="13">
        <v>9.2200000000000006</v>
      </c>
      <c r="AH98" s="13">
        <v>22.76</v>
      </c>
      <c r="AI98" s="13">
        <v>-17.41</v>
      </c>
      <c r="AJ98" s="13">
        <v>7.22</v>
      </c>
      <c r="AK98" s="13">
        <v>5.36</v>
      </c>
      <c r="AL98" s="15">
        <v>92.83</v>
      </c>
      <c r="AM98" s="13">
        <v>0.45243994398362802</v>
      </c>
      <c r="AN98" s="13">
        <v>20.62</v>
      </c>
      <c r="AO98" s="13">
        <v>0</v>
      </c>
      <c r="AP98" s="16">
        <v>1.76</v>
      </c>
      <c r="AQ98" s="13">
        <v>23.29545454545454</v>
      </c>
      <c r="AR98" s="16">
        <v>1.2949999999999999</v>
      </c>
      <c r="AS98" s="13">
        <v>0.38610038610038599</v>
      </c>
      <c r="AT98" s="16">
        <v>0.97</v>
      </c>
      <c r="AU98" s="13">
        <v>1.0309278350515501</v>
      </c>
      <c r="AV98" s="16">
        <v>2.5150000000000001</v>
      </c>
      <c r="AW98" s="13">
        <v>5.0943396226415096</v>
      </c>
      <c r="AX98" s="16">
        <v>3.91</v>
      </c>
      <c r="AY98" s="13">
        <v>19.181585677749361</v>
      </c>
      <c r="AZ98" s="13">
        <v>32.204999999999998</v>
      </c>
      <c r="BA98" s="13">
        <v>1.9096413600372599</v>
      </c>
      <c r="BB98" s="13">
        <v>37.475000000000001</v>
      </c>
      <c r="BC98" s="13">
        <v>0.120080053368917</v>
      </c>
      <c r="BD98" s="13">
        <v>39.489999999999995</v>
      </c>
      <c r="BE98" s="13">
        <v>0.78500886300328898</v>
      </c>
      <c r="BF98" s="13">
        <v>60.11</v>
      </c>
      <c r="BG98" s="13">
        <v>0.51572117784062899</v>
      </c>
      <c r="BH98" s="16">
        <v>0.65</v>
      </c>
      <c r="BI98" s="13">
        <v>1.5384615384615401</v>
      </c>
      <c r="BJ98" s="16">
        <v>1.2450000000000001</v>
      </c>
      <c r="BK98" s="13">
        <v>1.2048192771084301</v>
      </c>
      <c r="BL98" s="13">
        <v>39.89</v>
      </c>
      <c r="BM98" s="13">
        <v>0.77713712709952898</v>
      </c>
      <c r="BN98" s="13">
        <v>10.385</v>
      </c>
      <c r="BO98" s="13">
        <v>5.9220028887818996</v>
      </c>
      <c r="BP98" s="13">
        <v>12.39</v>
      </c>
      <c r="BQ98" s="13">
        <v>2.6634382566585999</v>
      </c>
      <c r="BR98" s="13">
        <v>4.84</v>
      </c>
      <c r="BS98" s="13">
        <v>5.67</v>
      </c>
      <c r="BT98" s="13">
        <v>8.9499999999999993</v>
      </c>
      <c r="BU98" s="13">
        <v>5.73</v>
      </c>
      <c r="BV98" s="13">
        <v>3.68</v>
      </c>
      <c r="BW98" s="13">
        <v>6.52</v>
      </c>
      <c r="BX98" s="15">
        <v>148.36000000000001</v>
      </c>
      <c r="BY98" s="13">
        <v>21.852251280668643</v>
      </c>
      <c r="BZ98" s="13">
        <v>32.825000000000003</v>
      </c>
      <c r="CA98" s="13">
        <v>16.435643564356432</v>
      </c>
      <c r="CB98" s="17">
        <v>182.01</v>
      </c>
      <c r="CC98" s="13">
        <v>2.4900000000000002</v>
      </c>
      <c r="CD98" s="18">
        <v>15</v>
      </c>
      <c r="CE98" s="15">
        <v>144.74</v>
      </c>
      <c r="CF98" s="13">
        <v>3.2</v>
      </c>
    </row>
    <row r="99" spans="1:84" x14ac:dyDescent="0.2">
      <c r="A99" s="2">
        <v>69483</v>
      </c>
      <c r="B99" s="2">
        <v>35</v>
      </c>
      <c r="C99" s="2">
        <v>2</v>
      </c>
      <c r="D99" s="5">
        <v>170.18</v>
      </c>
      <c r="E99" s="4">
        <v>138.54545454545453</v>
      </c>
      <c r="F99" s="4">
        <v>47.733214524392956</v>
      </c>
      <c r="G99" s="4">
        <v>6.33</v>
      </c>
      <c r="H99" s="2">
        <f>IF(G99&lt;7,1,2)</f>
        <v>1</v>
      </c>
      <c r="I99" s="2">
        <f>IF(G99&gt;9,1,2)</f>
        <v>2</v>
      </c>
      <c r="J99" s="23">
        <f t="shared" si="5"/>
        <v>2</v>
      </c>
      <c r="K99" s="23" t="str">
        <f t="shared" si="3"/>
        <v>FALSE</v>
      </c>
      <c r="L99" s="9" t="e">
        <f>IF(#REF!&lt;=1,1,2)</f>
        <v>#REF!</v>
      </c>
      <c r="M99" s="9" t="e">
        <f t="shared" si="4"/>
        <v>#REF!</v>
      </c>
      <c r="N99" s="13">
        <v>0.42</v>
      </c>
      <c r="O99" s="13">
        <v>0.51</v>
      </c>
      <c r="P99" s="13">
        <v>37.67</v>
      </c>
      <c r="Q99" s="13">
        <v>0.44</v>
      </c>
      <c r="R99" s="13">
        <v>0.65</v>
      </c>
      <c r="S99" s="13">
        <v>3.94</v>
      </c>
      <c r="T99" s="13">
        <v>12.65</v>
      </c>
      <c r="U99" s="13">
        <v>16.59</v>
      </c>
      <c r="V99" s="13">
        <v>-10.47</v>
      </c>
      <c r="W99" s="13">
        <v>-19.149999999999999</v>
      </c>
      <c r="X99" s="13">
        <v>8.67</v>
      </c>
      <c r="Y99" s="13">
        <v>10.119999999999999</v>
      </c>
      <c r="Z99" s="13">
        <v>6.03</v>
      </c>
      <c r="AA99" s="13">
        <v>16.14</v>
      </c>
      <c r="AB99" s="13">
        <v>7</v>
      </c>
      <c r="AC99" s="13">
        <v>-2.39</v>
      </c>
      <c r="AD99" s="13">
        <v>4.6100000000000003</v>
      </c>
      <c r="AE99" s="13">
        <v>-2.3199999999999998</v>
      </c>
      <c r="AF99" s="13">
        <v>-9.5500000000000007</v>
      </c>
      <c r="AG99" s="13">
        <v>7.23</v>
      </c>
      <c r="AH99" s="13">
        <v>16.25</v>
      </c>
      <c r="AI99" s="13">
        <v>-9.85</v>
      </c>
      <c r="AJ99" s="13">
        <v>4.87</v>
      </c>
      <c r="AK99" s="13">
        <v>6.4</v>
      </c>
      <c r="AL99" s="15">
        <v>107.03999999999999</v>
      </c>
      <c r="AM99" s="13">
        <v>0.40171898355754798</v>
      </c>
      <c r="AN99" s="13">
        <v>28.064999999999998</v>
      </c>
      <c r="AO99" s="13">
        <v>0.97986816319258996</v>
      </c>
      <c r="AP99" s="16">
        <v>0.98</v>
      </c>
      <c r="AQ99" s="13">
        <v>44.897959183673464</v>
      </c>
      <c r="AR99" s="16">
        <v>1.125</v>
      </c>
      <c r="AS99" s="13">
        <v>0.44444444444443498</v>
      </c>
      <c r="AT99" s="16">
        <v>1.0449999999999999</v>
      </c>
      <c r="AU99" s="13">
        <v>0.47846889952153099</v>
      </c>
      <c r="AV99" s="16">
        <v>2.4249999999999998</v>
      </c>
      <c r="AW99" s="13">
        <v>5.6420233463034997</v>
      </c>
      <c r="AX99" s="16">
        <v>2.1150000000000002</v>
      </c>
      <c r="AY99" s="13">
        <v>9.6926713947990493</v>
      </c>
      <c r="AZ99" s="13">
        <v>24.15</v>
      </c>
      <c r="BA99" s="13">
        <v>7.20496894409938</v>
      </c>
      <c r="BB99" s="13">
        <v>44.234999999999999</v>
      </c>
      <c r="BC99" s="13">
        <v>2.4528088617610502</v>
      </c>
      <c r="BD99" s="13">
        <v>35.96</v>
      </c>
      <c r="BE99" s="13">
        <v>0.50055617352613901</v>
      </c>
      <c r="BF99" s="13">
        <v>64.025000000000006</v>
      </c>
      <c r="BG99" s="13">
        <v>0.71065989847716005</v>
      </c>
      <c r="BH99" s="16">
        <v>0.56000000000000005</v>
      </c>
      <c r="BI99" s="13">
        <v>0</v>
      </c>
      <c r="BJ99" s="16">
        <v>1.17</v>
      </c>
      <c r="BK99" s="13">
        <v>0.854700854700855</v>
      </c>
      <c r="BL99" s="13">
        <v>35.975000000000001</v>
      </c>
      <c r="BM99" s="13">
        <v>1.2647671994440499</v>
      </c>
      <c r="BN99" s="13">
        <v>14.225000000000001</v>
      </c>
      <c r="BO99" s="13">
        <v>1.2302284710017599</v>
      </c>
      <c r="BP99" s="13">
        <v>2.38</v>
      </c>
      <c r="BQ99" s="13">
        <v>59.243697478991606</v>
      </c>
      <c r="BR99" s="13">
        <v>9.84</v>
      </c>
      <c r="BS99" s="13">
        <v>8.0500000000000007</v>
      </c>
      <c r="BT99" s="13">
        <v>9.77</v>
      </c>
      <c r="BU99" s="13">
        <v>6.21</v>
      </c>
      <c r="BV99" s="13">
        <v>6.04</v>
      </c>
      <c r="BW99" s="13">
        <v>10.78</v>
      </c>
      <c r="BX99" s="15">
        <v>318.065</v>
      </c>
      <c r="BY99" s="13">
        <v>3.9410183453067802</v>
      </c>
      <c r="BZ99" s="13">
        <v>67.009999999999991</v>
      </c>
      <c r="CA99" s="13">
        <v>3.7606327413818899</v>
      </c>
      <c r="CB99" s="17">
        <v>193.71</v>
      </c>
      <c r="CC99" s="13">
        <v>2.15</v>
      </c>
      <c r="CD99" s="18">
        <v>16</v>
      </c>
      <c r="CE99" s="15">
        <v>177.44</v>
      </c>
      <c r="CF99" s="13">
        <v>3.69</v>
      </c>
    </row>
    <row r="100" spans="1:84" x14ac:dyDescent="0.2">
      <c r="A100" s="2">
        <v>69670</v>
      </c>
      <c r="B100" s="2">
        <v>23</v>
      </c>
      <c r="C100" s="2">
        <v>1</v>
      </c>
      <c r="D100" s="5">
        <v>193.04</v>
      </c>
      <c r="E100" s="4">
        <v>97.272727272727266</v>
      </c>
      <c r="F100" s="4">
        <v>26.046052631578949</v>
      </c>
      <c r="G100" s="4">
        <v>9.16</v>
      </c>
      <c r="H100" s="2">
        <f>IF(G100&lt;7,1,2)</f>
        <v>2</v>
      </c>
      <c r="I100" s="2">
        <f>IF(G100&gt;9,1,2)</f>
        <v>1</v>
      </c>
      <c r="J100" s="23">
        <f t="shared" si="5"/>
        <v>2</v>
      </c>
      <c r="K100" s="23" t="str">
        <f t="shared" si="3"/>
        <v>FALSE</v>
      </c>
      <c r="L100" s="9" t="e">
        <f>IF(#REF!&lt;=1,1,2)</f>
        <v>#REF!</v>
      </c>
      <c r="M100" s="9" t="e">
        <f t="shared" si="4"/>
        <v>#REF!</v>
      </c>
      <c r="N100" s="13">
        <v>0.67</v>
      </c>
      <c r="O100" s="13">
        <v>0.66</v>
      </c>
      <c r="P100" s="13">
        <v>28.9</v>
      </c>
      <c r="Q100" s="13">
        <v>0.49</v>
      </c>
      <c r="R100" s="13">
        <v>0.61</v>
      </c>
      <c r="S100" s="13">
        <v>0.9</v>
      </c>
      <c r="T100" s="13">
        <v>6.55</v>
      </c>
      <c r="U100" s="13">
        <v>7.45</v>
      </c>
      <c r="V100" s="13">
        <v>2.83</v>
      </c>
      <c r="W100" s="13">
        <v>-2.37</v>
      </c>
      <c r="X100" s="13">
        <v>5.2</v>
      </c>
      <c r="Y100" s="13">
        <v>14.12</v>
      </c>
      <c r="Z100" s="13">
        <v>1.4</v>
      </c>
      <c r="AA100" s="13">
        <v>15.51</v>
      </c>
      <c r="AB100" s="13">
        <v>1.79</v>
      </c>
      <c r="AC100" s="13">
        <v>3.94</v>
      </c>
      <c r="AD100" s="13">
        <v>5.74</v>
      </c>
      <c r="AE100" s="13">
        <v>6.38</v>
      </c>
      <c r="AF100" s="13">
        <v>-2.0699999999999998</v>
      </c>
      <c r="AG100" s="13">
        <v>8.4499999999999993</v>
      </c>
      <c r="AH100" s="13">
        <v>33.28</v>
      </c>
      <c r="AI100" s="13">
        <v>-21.44</v>
      </c>
      <c r="AJ100" s="13">
        <v>10.54</v>
      </c>
      <c r="AK100" s="13">
        <v>11.84</v>
      </c>
      <c r="AL100" s="15">
        <v>98.515000000000001</v>
      </c>
      <c r="AM100" s="13">
        <v>9.6432015429121998E-2</v>
      </c>
      <c r="AN100" s="13">
        <v>17.14</v>
      </c>
      <c r="AO100" s="13">
        <v>0.58343057176195801</v>
      </c>
      <c r="AP100" s="16">
        <v>1.825</v>
      </c>
      <c r="AQ100" s="13">
        <v>21.095890410958905</v>
      </c>
      <c r="AR100" s="16">
        <v>1.22</v>
      </c>
      <c r="AS100" s="13">
        <v>0</v>
      </c>
      <c r="AT100" s="16">
        <v>1.2450000000000001</v>
      </c>
      <c r="AU100" s="13">
        <v>1.2048192771084301</v>
      </c>
      <c r="AV100" s="16">
        <v>3.64</v>
      </c>
      <c r="AW100" s="13">
        <v>12.5</v>
      </c>
      <c r="AX100" s="16">
        <v>4.0250000000000004</v>
      </c>
      <c r="AY100" s="13">
        <v>26.708074534161479</v>
      </c>
      <c r="AZ100" s="13">
        <v>31.045000000000002</v>
      </c>
      <c r="BA100" s="13">
        <v>0.75696569495892996</v>
      </c>
      <c r="BB100" s="13">
        <v>36.1</v>
      </c>
      <c r="BC100" s="13">
        <v>0.69252077562326897</v>
      </c>
      <c r="BD100" s="13">
        <v>41.519999999999996</v>
      </c>
      <c r="BE100" s="13">
        <v>0.38535645472061703</v>
      </c>
      <c r="BF100" s="13">
        <v>58.66</v>
      </c>
      <c r="BG100" s="13">
        <v>0.102284350494372</v>
      </c>
      <c r="BH100" s="16">
        <v>0.61</v>
      </c>
      <c r="BI100" s="13">
        <v>0</v>
      </c>
      <c r="BJ100" s="16">
        <v>1.51</v>
      </c>
      <c r="BK100" s="13">
        <v>1.32450331125828</v>
      </c>
      <c r="BL100" s="13">
        <v>41.34</v>
      </c>
      <c r="BM100" s="13">
        <v>0.145137880986934</v>
      </c>
      <c r="BN100" s="13">
        <v>8.6150000000000002</v>
      </c>
      <c r="BO100" s="13">
        <v>0.98665118978525801</v>
      </c>
      <c r="BP100" s="13">
        <v>-0.71499999999999997</v>
      </c>
      <c r="BQ100" s="13">
        <v>202.09790209790208</v>
      </c>
      <c r="BR100" s="13">
        <v>2.09</v>
      </c>
      <c r="BS100" s="13">
        <v>2.91</v>
      </c>
      <c r="BT100" s="13">
        <v>8.75</v>
      </c>
      <c r="BU100" s="13">
        <v>5.98</v>
      </c>
      <c r="BV100" s="13">
        <v>5.0599999999999996</v>
      </c>
      <c r="BW100" s="13">
        <v>10.86</v>
      </c>
      <c r="BX100" s="15">
        <v>156.51999999999998</v>
      </c>
      <c r="BY100" s="13">
        <v>16.087400971121898</v>
      </c>
      <c r="BZ100" s="13">
        <v>39.14</v>
      </c>
      <c r="CA100" s="13">
        <v>17.961165048543691</v>
      </c>
      <c r="CB100" s="17">
        <v>186.59</v>
      </c>
      <c r="CC100" s="13">
        <v>2.08</v>
      </c>
      <c r="CD100" s="18">
        <v>19</v>
      </c>
      <c r="CE100" s="15">
        <v>198.02</v>
      </c>
      <c r="CF100" s="13">
        <v>3.05</v>
      </c>
    </row>
    <row r="101" spans="1:84" x14ac:dyDescent="0.2">
      <c r="A101" s="2">
        <v>71189</v>
      </c>
      <c r="B101" s="2">
        <v>27</v>
      </c>
      <c r="C101" s="2">
        <v>1</v>
      </c>
      <c r="D101" s="5">
        <v>175.26</v>
      </c>
      <c r="E101" s="4">
        <v>68.181818181818173</v>
      </c>
      <c r="F101" s="4">
        <v>22.148708254568369</v>
      </c>
      <c r="G101" s="4">
        <v>9.23</v>
      </c>
      <c r="H101" s="2">
        <f>IF(G101&lt;7,1,2)</f>
        <v>2</v>
      </c>
      <c r="I101" s="2">
        <f>IF(G101&gt;9,1,2)</f>
        <v>1</v>
      </c>
      <c r="J101" s="23">
        <f t="shared" si="5"/>
        <v>2</v>
      </c>
      <c r="K101" s="23" t="str">
        <f t="shared" si="3"/>
        <v>FALSE</v>
      </c>
      <c r="L101" s="9" t="e">
        <f>IF(#REF!&lt;=1,1,2)</f>
        <v>#REF!</v>
      </c>
      <c r="M101" s="9" t="e">
        <f t="shared" si="4"/>
        <v>#REF!</v>
      </c>
      <c r="N101" s="13">
        <v>0.55000000000000004</v>
      </c>
      <c r="O101" s="13">
        <v>0.56000000000000005</v>
      </c>
      <c r="P101" s="13">
        <v>15.3</v>
      </c>
      <c r="Q101" s="13">
        <v>0.17</v>
      </c>
      <c r="R101" s="13">
        <v>0.86</v>
      </c>
      <c r="S101" s="13">
        <v>0.9</v>
      </c>
      <c r="T101" s="13">
        <v>5.47</v>
      </c>
      <c r="U101" s="13">
        <v>6.37</v>
      </c>
      <c r="V101" s="13">
        <v>-2.15</v>
      </c>
      <c r="W101" s="13">
        <v>-6.12</v>
      </c>
      <c r="X101" s="13">
        <v>3.97</v>
      </c>
      <c r="Y101" s="13">
        <v>8.64</v>
      </c>
      <c r="Z101" s="13">
        <v>0.03</v>
      </c>
      <c r="AA101" s="13">
        <v>8.67</v>
      </c>
      <c r="AB101" s="13">
        <v>2.66</v>
      </c>
      <c r="AC101" s="13">
        <v>0.65</v>
      </c>
      <c r="AD101" s="13">
        <v>3.31</v>
      </c>
      <c r="AE101" s="13">
        <v>-0.94</v>
      </c>
      <c r="AF101" s="13">
        <v>-4.72</v>
      </c>
      <c r="AG101" s="13">
        <v>3.79</v>
      </c>
      <c r="AH101" s="13">
        <v>12.59</v>
      </c>
      <c r="AI101" s="13">
        <v>-6.28</v>
      </c>
      <c r="AJ101" s="13">
        <v>6.39</v>
      </c>
      <c r="AK101" s="13">
        <v>6.32</v>
      </c>
      <c r="AL101" s="15">
        <v>109.175</v>
      </c>
      <c r="AM101" s="13">
        <v>0.16945271353332</v>
      </c>
      <c r="AN101" s="13">
        <v>18.14</v>
      </c>
      <c r="AO101" s="13">
        <v>0.44101433296582199</v>
      </c>
      <c r="AP101" s="16">
        <v>1.29</v>
      </c>
      <c r="AQ101" s="13">
        <v>23.255813953488374</v>
      </c>
      <c r="AR101" s="16">
        <v>1.1000000000000001</v>
      </c>
      <c r="AS101" s="13">
        <v>0</v>
      </c>
      <c r="AT101" s="16">
        <v>1.03</v>
      </c>
      <c r="AU101" s="13">
        <v>0</v>
      </c>
      <c r="AV101" s="16">
        <v>1.4950000000000001</v>
      </c>
      <c r="AW101" s="13">
        <v>9.939759036144574</v>
      </c>
      <c r="AX101" s="16">
        <v>1.37</v>
      </c>
      <c r="AY101" s="13">
        <v>4.379562043795616</v>
      </c>
      <c r="AZ101" s="13">
        <v>24.77</v>
      </c>
      <c r="BA101" s="13">
        <v>1.1303996770286699</v>
      </c>
      <c r="BB101" s="13">
        <v>33.590000000000003</v>
      </c>
      <c r="BC101" s="13">
        <v>1.2801428996725299</v>
      </c>
      <c r="BD101" s="13">
        <v>40.9</v>
      </c>
      <c r="BE101" s="13">
        <v>0.58679706601467496</v>
      </c>
      <c r="BF101" s="13">
        <v>59.04</v>
      </c>
      <c r="BG101" s="13">
        <v>0.54200542005420105</v>
      </c>
      <c r="BH101" s="16">
        <v>0.55000000000000004</v>
      </c>
      <c r="BI101" s="13">
        <v>1.8181818181818199</v>
      </c>
      <c r="BJ101" s="16">
        <v>1.1299999999999999</v>
      </c>
      <c r="BK101" s="13">
        <v>0</v>
      </c>
      <c r="BL101" s="13">
        <v>40.96</v>
      </c>
      <c r="BM101" s="13">
        <v>0.781250000000001</v>
      </c>
      <c r="BN101" s="13">
        <v>9.1300000000000008</v>
      </c>
      <c r="BO101" s="13">
        <v>7.33844468784228</v>
      </c>
      <c r="BP101" s="13">
        <v>3.78</v>
      </c>
      <c r="BQ101" s="13">
        <v>58.73015873015872</v>
      </c>
      <c r="BR101" s="13">
        <v>4.41</v>
      </c>
      <c r="BS101" s="13">
        <v>4.75</v>
      </c>
      <c r="BT101" s="13">
        <v>3.65</v>
      </c>
      <c r="BU101" s="13">
        <v>2.7</v>
      </c>
      <c r="BV101" s="13">
        <v>3.43</v>
      </c>
      <c r="BW101" s="13">
        <v>7.47</v>
      </c>
      <c r="BX101" s="15">
        <v>121.11499999999999</v>
      </c>
      <c r="BY101" s="13">
        <v>16.401766915741234</v>
      </c>
      <c r="BZ101" s="13">
        <v>27.405000000000001</v>
      </c>
      <c r="CA101" s="13">
        <v>21.364714468162738</v>
      </c>
      <c r="CB101" s="17">
        <v>181.05</v>
      </c>
      <c r="CC101" s="13">
        <v>2.13</v>
      </c>
      <c r="CD101" s="18">
        <v>17</v>
      </c>
      <c r="CE101" s="15">
        <v>168.11</v>
      </c>
      <c r="CF101" s="13">
        <v>3.53</v>
      </c>
    </row>
    <row r="102" spans="1:84" x14ac:dyDescent="0.2">
      <c r="A102" s="2">
        <v>72286</v>
      </c>
      <c r="B102" s="2">
        <v>24</v>
      </c>
      <c r="C102" s="2">
        <v>2</v>
      </c>
      <c r="D102" s="5">
        <v>175.26</v>
      </c>
      <c r="E102" s="4">
        <v>99.999999999999986</v>
      </c>
      <c r="F102" s="4">
        <v>32.484772106700277</v>
      </c>
      <c r="G102" s="4">
        <v>7.883</v>
      </c>
      <c r="H102" s="2">
        <f>IF(G102&lt;7,1,2)</f>
        <v>2</v>
      </c>
      <c r="I102" s="2">
        <f>IF(G102&gt;9,1,2)</f>
        <v>2</v>
      </c>
      <c r="J102" s="23">
        <f t="shared" si="5"/>
        <v>1</v>
      </c>
      <c r="K102" s="23" t="str">
        <f t="shared" si="3"/>
        <v>TRUE</v>
      </c>
      <c r="L102" s="9" t="e">
        <f>IF(#REF!&lt;=1,1,2)</f>
        <v>#REF!</v>
      </c>
      <c r="M102" s="9" t="e">
        <f t="shared" si="4"/>
        <v>#REF!</v>
      </c>
      <c r="N102" s="13">
        <v>0.7</v>
      </c>
      <c r="O102" s="13">
        <v>0.54</v>
      </c>
      <c r="P102" s="13">
        <v>41.71</v>
      </c>
      <c r="Q102" s="13">
        <v>0.52</v>
      </c>
      <c r="R102" s="13">
        <v>0.43</v>
      </c>
      <c r="S102" s="13">
        <v>-0.19</v>
      </c>
      <c r="T102" s="13">
        <v>6.99</v>
      </c>
      <c r="U102" s="13">
        <v>6.8</v>
      </c>
      <c r="V102" s="13">
        <v>2.0499999999999998</v>
      </c>
      <c r="W102" s="13">
        <v>-3.28</v>
      </c>
      <c r="X102" s="13">
        <v>5.34</v>
      </c>
      <c r="Y102" s="13">
        <v>6.7</v>
      </c>
      <c r="Z102" s="13">
        <v>-3.76</v>
      </c>
      <c r="AA102" s="13">
        <v>2.94</v>
      </c>
      <c r="AB102" s="13">
        <v>1.89</v>
      </c>
      <c r="AC102" s="13">
        <v>3.44</v>
      </c>
      <c r="AD102" s="13">
        <v>5.33</v>
      </c>
      <c r="AE102" s="13">
        <v>1.78</v>
      </c>
      <c r="AF102" s="13">
        <v>-4</v>
      </c>
      <c r="AG102" s="13">
        <v>5.79</v>
      </c>
      <c r="AH102" s="13">
        <v>7.74</v>
      </c>
      <c r="AI102" s="13">
        <v>-2.99</v>
      </c>
      <c r="AJ102" s="13">
        <v>4.16</v>
      </c>
      <c r="AK102" s="13">
        <v>4.75</v>
      </c>
      <c r="AL102" s="15">
        <v>102.03</v>
      </c>
      <c r="AM102" s="13">
        <v>0.36263843967461001</v>
      </c>
      <c r="AN102" s="13">
        <v>25.145</v>
      </c>
      <c r="AO102" s="13">
        <v>1.2527341419765401</v>
      </c>
      <c r="AP102" s="16">
        <v>1.0449999999999999</v>
      </c>
      <c r="AQ102" s="13">
        <v>33.014354066985646</v>
      </c>
      <c r="AR102" s="16">
        <v>1.175</v>
      </c>
      <c r="AS102" s="13">
        <v>0.42553191489361702</v>
      </c>
      <c r="AT102" s="16">
        <v>0.995</v>
      </c>
      <c r="AU102" s="13">
        <v>2.5125628140703502</v>
      </c>
      <c r="AV102" s="16">
        <v>2.6</v>
      </c>
      <c r="AW102" s="13">
        <v>18.721461187214608</v>
      </c>
      <c r="AX102" s="16">
        <v>3.01</v>
      </c>
      <c r="AY102" s="13">
        <v>2.32558139534884</v>
      </c>
      <c r="AZ102" s="13">
        <v>20.18</v>
      </c>
      <c r="BA102" s="13">
        <v>6.5411298315163497</v>
      </c>
      <c r="BB102" s="13">
        <v>37.340000000000003</v>
      </c>
      <c r="BC102" s="13">
        <v>2.1424745581146198</v>
      </c>
      <c r="BD102" s="13">
        <v>37.450000000000003</v>
      </c>
      <c r="BE102" s="13">
        <v>0.453938584779701</v>
      </c>
      <c r="BF102" s="13">
        <v>62.594999999999999</v>
      </c>
      <c r="BG102" s="13">
        <v>0.23164789519929599</v>
      </c>
      <c r="BH102" s="16">
        <v>0.59</v>
      </c>
      <c r="BI102" s="13">
        <v>0</v>
      </c>
      <c r="BJ102" s="16">
        <v>1.165</v>
      </c>
      <c r="BK102" s="13">
        <v>2.1459227467811202</v>
      </c>
      <c r="BL102" s="13">
        <v>37.405000000000001</v>
      </c>
      <c r="BM102" s="13">
        <v>0.387648710065498</v>
      </c>
      <c r="BN102" s="13">
        <v>12.780000000000001</v>
      </c>
      <c r="BO102" s="13">
        <v>0.39123630672926302</v>
      </c>
      <c r="BP102" s="13">
        <v>-2.3849999999999998</v>
      </c>
      <c r="BQ102" s="13">
        <v>21.59329140461216</v>
      </c>
      <c r="BR102" s="13">
        <v>5.08</v>
      </c>
      <c r="BS102" s="13">
        <v>4.47</v>
      </c>
      <c r="BT102" s="13">
        <v>10.18</v>
      </c>
      <c r="BU102" s="13">
        <v>2.98</v>
      </c>
      <c r="BV102" s="13">
        <v>6.02</v>
      </c>
      <c r="BW102" s="13">
        <v>9.74</v>
      </c>
      <c r="BX102" s="15">
        <v>184.69499999999999</v>
      </c>
      <c r="BY102" s="13">
        <v>2.5095427596848898</v>
      </c>
      <c r="BZ102" s="13">
        <v>31.24</v>
      </c>
      <c r="CA102" s="13">
        <v>12.195902688860432</v>
      </c>
      <c r="CB102" s="17">
        <v>183.08</v>
      </c>
      <c r="CC102" s="13">
        <v>2.2200000000000002</v>
      </c>
      <c r="CD102" s="18">
        <v>16</v>
      </c>
      <c r="CE102" s="15">
        <v>157.91999999999999</v>
      </c>
      <c r="CF102" s="13">
        <v>3.38</v>
      </c>
    </row>
    <row r="103" spans="1:84" x14ac:dyDescent="0.2">
      <c r="A103" s="2">
        <v>73877</v>
      </c>
      <c r="B103" s="2">
        <v>19</v>
      </c>
      <c r="C103" s="2">
        <v>2</v>
      </c>
      <c r="D103" s="5">
        <v>162.56</v>
      </c>
      <c r="E103" s="4">
        <v>101.81818181818181</v>
      </c>
      <c r="F103" s="4">
        <v>38.4453125</v>
      </c>
      <c r="G103" s="4">
        <v>5.16</v>
      </c>
      <c r="H103" s="2">
        <f>IF(G103&lt;7,1,2)</f>
        <v>1</v>
      </c>
      <c r="I103" s="2">
        <f>IF(G103&gt;9,1,2)</f>
        <v>2</v>
      </c>
      <c r="J103" s="23">
        <f t="shared" si="5"/>
        <v>2</v>
      </c>
      <c r="K103" s="23" t="str">
        <f t="shared" si="3"/>
        <v>FALSE</v>
      </c>
      <c r="L103" s="9" t="e">
        <f>IF(#REF!&lt;=1,1,2)</f>
        <v>#REF!</v>
      </c>
      <c r="M103" s="9" t="e">
        <f t="shared" si="4"/>
        <v>#REF!</v>
      </c>
      <c r="N103" s="14" t="e">
        <v>#NULL!</v>
      </c>
      <c r="O103" s="14" t="e">
        <v>#NULL!</v>
      </c>
      <c r="P103" s="14" t="e">
        <v>#NULL!</v>
      </c>
      <c r="Q103" s="14" t="e">
        <v>#NULL!</v>
      </c>
      <c r="R103" s="14" t="e">
        <v>#NULL!</v>
      </c>
      <c r="S103" s="13">
        <v>2.35</v>
      </c>
      <c r="T103" s="13">
        <v>8.08</v>
      </c>
      <c r="U103" s="13">
        <v>10.43</v>
      </c>
      <c r="V103" s="13">
        <v>0.8</v>
      </c>
      <c r="W103" s="13">
        <v>-6.18</v>
      </c>
      <c r="X103" s="13">
        <v>6.98</v>
      </c>
      <c r="Y103" s="13">
        <v>2.67</v>
      </c>
      <c r="Z103" s="13">
        <v>7.37</v>
      </c>
      <c r="AA103" s="13">
        <v>10.029999999999999</v>
      </c>
      <c r="AB103" s="13">
        <v>3.48</v>
      </c>
      <c r="AC103" s="13">
        <v>1.65</v>
      </c>
      <c r="AD103" s="13">
        <v>5.13</v>
      </c>
      <c r="AE103" s="13">
        <v>-6.38</v>
      </c>
      <c r="AF103" s="13">
        <v>-13.27</v>
      </c>
      <c r="AG103" s="13">
        <v>6.9</v>
      </c>
      <c r="AH103" s="13">
        <v>18.489999999999998</v>
      </c>
      <c r="AI103" s="13">
        <v>-8.57</v>
      </c>
      <c r="AJ103" s="13">
        <v>6.01</v>
      </c>
      <c r="AK103" s="13">
        <v>9.92</v>
      </c>
      <c r="AL103" s="15">
        <v>107.18</v>
      </c>
      <c r="AM103" s="13">
        <v>8.3970890091431993E-2</v>
      </c>
      <c r="AN103" s="13">
        <v>22.564999999999998</v>
      </c>
      <c r="AO103" s="13">
        <v>6.6474628849983994E-2</v>
      </c>
      <c r="AP103" s="16">
        <v>0.70499999999999996</v>
      </c>
      <c r="AQ103" s="13">
        <v>0.70921985815602895</v>
      </c>
      <c r="AR103" s="16">
        <v>1.1200000000000001</v>
      </c>
      <c r="AS103" s="13">
        <v>0</v>
      </c>
      <c r="AT103" s="16">
        <v>0.98</v>
      </c>
      <c r="AU103" s="13">
        <v>1.020408163265307</v>
      </c>
      <c r="AV103" s="16">
        <v>2.0150000000000001</v>
      </c>
      <c r="AW103" s="13">
        <v>18.421052631578949</v>
      </c>
      <c r="AX103" s="16">
        <v>1.4650000000000001</v>
      </c>
      <c r="AY103" s="13">
        <v>20.136518771331062</v>
      </c>
      <c r="AZ103" s="13">
        <v>28.759999999999998</v>
      </c>
      <c r="BA103" s="13">
        <v>4.8331015299026401</v>
      </c>
      <c r="BB103" s="13">
        <v>38.68</v>
      </c>
      <c r="BC103" s="13">
        <v>0.67218200620475199</v>
      </c>
      <c r="BD103" s="13">
        <v>38.745000000000005</v>
      </c>
      <c r="BE103" s="13">
        <v>0.24519292811976401</v>
      </c>
      <c r="BF103" s="13">
        <v>61.31</v>
      </c>
      <c r="BG103" s="13">
        <v>0.13048442342195701</v>
      </c>
      <c r="BH103" s="16">
        <v>0.56000000000000005</v>
      </c>
      <c r="BI103" s="13">
        <v>0</v>
      </c>
      <c r="BJ103" s="16">
        <v>1.095</v>
      </c>
      <c r="BK103" s="13">
        <v>1.3698630136986301</v>
      </c>
      <c r="BL103" s="13">
        <v>38.69</v>
      </c>
      <c r="BM103" s="13">
        <v>0.206771775652628</v>
      </c>
      <c r="BN103" s="13">
        <v>11.27</v>
      </c>
      <c r="BO103" s="13">
        <v>3.4605146406388601</v>
      </c>
      <c r="BP103" s="13">
        <v>1.4850000000000001</v>
      </c>
      <c r="BQ103" s="13">
        <v>89.898989898989896</v>
      </c>
      <c r="BR103" s="13">
        <v>6.42</v>
      </c>
      <c r="BS103" s="13">
        <v>4.97</v>
      </c>
      <c r="BT103" s="13">
        <v>6.23</v>
      </c>
      <c r="BU103" s="13">
        <v>5.55</v>
      </c>
      <c r="BV103" s="13">
        <v>4.41</v>
      </c>
      <c r="BW103" s="13">
        <v>12.53</v>
      </c>
      <c r="BX103" s="15">
        <v>143.16500000000002</v>
      </c>
      <c r="BY103" s="13">
        <v>0.813746376558521</v>
      </c>
      <c r="BZ103" s="13">
        <v>33.230000000000004</v>
      </c>
      <c r="CA103" s="13">
        <v>1.11345170027084</v>
      </c>
      <c r="CB103" s="17">
        <v>186.88</v>
      </c>
      <c r="CC103" s="13">
        <v>2.0699999999999998</v>
      </c>
      <c r="CD103" s="18">
        <v>16</v>
      </c>
      <c r="CE103" s="15">
        <v>159.16</v>
      </c>
      <c r="CF103" s="13">
        <v>3.19</v>
      </c>
    </row>
    <row r="104" spans="1:84" x14ac:dyDescent="0.2">
      <c r="A104" s="2">
        <v>75100</v>
      </c>
      <c r="B104" s="2">
        <v>34</v>
      </c>
      <c r="C104" s="2">
        <v>1</v>
      </c>
      <c r="D104" s="5">
        <v>180.34</v>
      </c>
      <c r="E104" s="4">
        <v>97.454545454545453</v>
      </c>
      <c r="F104" s="4">
        <v>29.89946439198572</v>
      </c>
      <c r="G104" s="4">
        <v>10.33</v>
      </c>
      <c r="H104" s="2">
        <f>IF(G104&lt;7,1,2)</f>
        <v>2</v>
      </c>
      <c r="I104" s="2">
        <f>IF(G104&gt;9,1,2)</f>
        <v>1</v>
      </c>
      <c r="J104" s="23">
        <f t="shared" si="5"/>
        <v>2</v>
      </c>
      <c r="K104" s="23" t="str">
        <f t="shared" si="3"/>
        <v>FALSE</v>
      </c>
      <c r="L104" s="9" t="e">
        <f>IF(#REF!&lt;=1,1,2)</f>
        <v>#REF!</v>
      </c>
      <c r="M104" s="9" t="e">
        <f t="shared" si="4"/>
        <v>#REF!</v>
      </c>
      <c r="N104" s="13">
        <v>0.28999999999999998</v>
      </c>
      <c r="O104" s="13">
        <v>0.55000000000000004</v>
      </c>
      <c r="P104" s="13">
        <v>32.520000000000003</v>
      </c>
      <c r="Q104" s="13">
        <v>0.16</v>
      </c>
      <c r="R104" s="13">
        <v>0.16</v>
      </c>
      <c r="S104" s="13">
        <v>3.65</v>
      </c>
      <c r="T104" s="13">
        <v>6.18</v>
      </c>
      <c r="U104" s="13">
        <v>9.83</v>
      </c>
      <c r="V104" s="13">
        <v>4.0999999999999996</v>
      </c>
      <c r="W104" s="13">
        <v>-0.87</v>
      </c>
      <c r="X104" s="13">
        <v>4.97</v>
      </c>
      <c r="Y104" s="13">
        <v>8.59</v>
      </c>
      <c r="Z104" s="13">
        <v>0.05</v>
      </c>
      <c r="AA104" s="13">
        <v>8.64</v>
      </c>
      <c r="AB104" s="13">
        <v>1.6</v>
      </c>
      <c r="AC104" s="13">
        <v>2.13</v>
      </c>
      <c r="AD104" s="13">
        <v>3.74</v>
      </c>
      <c r="AE104" s="13">
        <v>6.9</v>
      </c>
      <c r="AF104" s="13">
        <v>-2.4</v>
      </c>
      <c r="AG104" s="13">
        <v>9.3000000000000007</v>
      </c>
      <c r="AH104" s="13">
        <v>18.489999999999998</v>
      </c>
      <c r="AI104" s="13">
        <v>-13.87</v>
      </c>
      <c r="AJ104" s="13">
        <v>8.98</v>
      </c>
      <c r="AK104" s="13">
        <v>4.62</v>
      </c>
      <c r="AL104" s="15">
        <v>107.11</v>
      </c>
      <c r="AM104" s="13">
        <v>0.420128839510786</v>
      </c>
      <c r="AN104" s="13">
        <v>19.984999999999999</v>
      </c>
      <c r="AO104" s="13">
        <v>1.22591943957969</v>
      </c>
      <c r="AP104" s="16">
        <v>1.18</v>
      </c>
      <c r="AQ104" s="13">
        <v>14.40677966101695</v>
      </c>
      <c r="AR104" s="16">
        <v>1.125</v>
      </c>
      <c r="AS104" s="13">
        <v>0.44444444444443498</v>
      </c>
      <c r="AT104" s="16">
        <v>1.125</v>
      </c>
      <c r="AU104" s="13">
        <v>1.3333333333333199</v>
      </c>
      <c r="AV104" s="16">
        <v>2.79</v>
      </c>
      <c r="AW104" s="13">
        <v>17.226890756302527</v>
      </c>
      <c r="AX104" s="16">
        <v>2.54</v>
      </c>
      <c r="AY104" s="13">
        <v>7.4803149606299204</v>
      </c>
      <c r="AZ104" s="13">
        <v>25.734999999999999</v>
      </c>
      <c r="BA104" s="13">
        <v>9.7143967359629005E-2</v>
      </c>
      <c r="BB104" s="13">
        <v>34.869999999999997</v>
      </c>
      <c r="BC104" s="13">
        <v>1.4338973329509599</v>
      </c>
      <c r="BD104" s="13">
        <v>39.97</v>
      </c>
      <c r="BE104" s="13">
        <v>2.2016512384288198</v>
      </c>
      <c r="BF104" s="13">
        <v>59.95</v>
      </c>
      <c r="BG104" s="13">
        <v>1.0675562969140999</v>
      </c>
      <c r="BH104" s="16">
        <v>0.56499999999999995</v>
      </c>
      <c r="BI104" s="13">
        <v>2.6548672566371598</v>
      </c>
      <c r="BJ104" s="16">
        <v>1.2649999999999999</v>
      </c>
      <c r="BK104" s="13">
        <v>1.1857707509881401</v>
      </c>
      <c r="BL104" s="13">
        <v>40.049999999999997</v>
      </c>
      <c r="BM104" s="13">
        <v>1.5980024968788999</v>
      </c>
      <c r="BN104" s="13">
        <v>10.15</v>
      </c>
      <c r="BO104" s="13">
        <v>3.05418719211823</v>
      </c>
      <c r="BP104" s="13">
        <v>15.255000000000001</v>
      </c>
      <c r="BQ104" s="13">
        <v>6.5880039331366804</v>
      </c>
      <c r="BR104" s="13">
        <v>4.7699999999999996</v>
      </c>
      <c r="BS104" s="13">
        <v>6.42</v>
      </c>
      <c r="BT104" s="13">
        <v>6.51</v>
      </c>
      <c r="BU104" s="13">
        <v>8.09</v>
      </c>
      <c r="BV104" s="13">
        <v>4.42</v>
      </c>
      <c r="BW104" s="13">
        <v>4.9400000000000004</v>
      </c>
      <c r="BX104" s="15">
        <v>138.22</v>
      </c>
      <c r="BY104" s="13">
        <v>1.2154536246563501</v>
      </c>
      <c r="BZ104" s="13">
        <v>28.664999999999999</v>
      </c>
      <c r="CA104" s="13">
        <v>11.564625850340136</v>
      </c>
      <c r="CB104" s="17">
        <v>188.7</v>
      </c>
      <c r="CC104" s="13">
        <v>2.1800000000000002</v>
      </c>
      <c r="CD104" s="18">
        <v>19</v>
      </c>
      <c r="CE104" s="15">
        <v>188.62</v>
      </c>
      <c r="CF104" s="13">
        <v>3.58</v>
      </c>
    </row>
    <row r="105" spans="1:84" x14ac:dyDescent="0.2">
      <c r="A105" s="2">
        <v>75270</v>
      </c>
      <c r="B105" s="2">
        <v>26</v>
      </c>
      <c r="C105" s="2">
        <v>1</v>
      </c>
      <c r="D105" s="5">
        <v>180.34</v>
      </c>
      <c r="E105" s="4">
        <v>85.909090909090907</v>
      </c>
      <c r="F105" s="4">
        <v>26.357270382860545</v>
      </c>
      <c r="G105" s="4">
        <v>9.75</v>
      </c>
      <c r="H105" s="2">
        <f>IF(G105&lt;7,1,2)</f>
        <v>2</v>
      </c>
      <c r="I105" s="2">
        <f>IF(G105&gt;9,1,2)</f>
        <v>1</v>
      </c>
      <c r="J105" s="23">
        <f t="shared" si="5"/>
        <v>2</v>
      </c>
      <c r="K105" s="23" t="str">
        <f t="shared" si="3"/>
        <v>FALSE</v>
      </c>
      <c r="L105" s="9" t="e">
        <f>IF(#REF!&lt;=1,1,2)</f>
        <v>#REF!</v>
      </c>
      <c r="M105" s="9" t="e">
        <f t="shared" si="4"/>
        <v>#REF!</v>
      </c>
      <c r="N105" s="13">
        <v>0.38</v>
      </c>
      <c r="O105" s="13">
        <v>0.59</v>
      </c>
      <c r="P105" s="13">
        <v>32.880000000000003</v>
      </c>
      <c r="Q105" s="13">
        <v>0.46</v>
      </c>
      <c r="R105" s="13">
        <v>0.17</v>
      </c>
      <c r="S105" s="13">
        <v>2.39</v>
      </c>
      <c r="T105" s="13">
        <v>3.53</v>
      </c>
      <c r="U105" s="13">
        <v>5.92</v>
      </c>
      <c r="V105" s="13">
        <v>1.17</v>
      </c>
      <c r="W105" s="13">
        <v>-4.58</v>
      </c>
      <c r="X105" s="13">
        <v>5.75</v>
      </c>
      <c r="Y105" s="13">
        <v>10.26</v>
      </c>
      <c r="Z105" s="13">
        <v>-3.53</v>
      </c>
      <c r="AA105" s="13">
        <v>6.74</v>
      </c>
      <c r="AB105" s="13">
        <v>2.0099999999999998</v>
      </c>
      <c r="AC105" s="13">
        <v>2.2400000000000002</v>
      </c>
      <c r="AD105" s="13">
        <v>4.25</v>
      </c>
      <c r="AE105" s="13">
        <v>-1.56</v>
      </c>
      <c r="AF105" s="13">
        <v>-11.7</v>
      </c>
      <c r="AG105" s="13">
        <v>10.14</v>
      </c>
      <c r="AH105" s="13">
        <v>16.36</v>
      </c>
      <c r="AI105" s="13">
        <v>-5.46</v>
      </c>
      <c r="AJ105" s="13">
        <v>9.91</v>
      </c>
      <c r="AK105" s="13">
        <v>10.9</v>
      </c>
      <c r="AL105" s="15">
        <v>101.94499999999999</v>
      </c>
      <c r="AM105" s="13">
        <v>0.12261513561234</v>
      </c>
      <c r="AN105" s="13">
        <v>17.009999999999998</v>
      </c>
      <c r="AO105" s="13">
        <v>0.70546737213403399</v>
      </c>
      <c r="AP105" s="16">
        <v>1.1950000000000001</v>
      </c>
      <c r="AQ105" s="13">
        <v>4.6025104602510503</v>
      </c>
      <c r="AR105" s="16">
        <v>1.18</v>
      </c>
      <c r="AS105" s="13">
        <v>0</v>
      </c>
      <c r="AT105" s="16">
        <v>0.94</v>
      </c>
      <c r="AU105" s="13">
        <v>1.0638297872340401</v>
      </c>
      <c r="AV105" s="16">
        <v>2.31</v>
      </c>
      <c r="AW105" s="13">
        <v>13.23529411764706</v>
      </c>
      <c r="AX105" s="16">
        <v>2.73</v>
      </c>
      <c r="AY105" s="13">
        <v>20.879120879120876</v>
      </c>
      <c r="AZ105" s="13">
        <v>23.204999999999998</v>
      </c>
      <c r="BA105" s="13">
        <v>0.53867700926524498</v>
      </c>
      <c r="BB105" s="13">
        <v>40.245000000000005</v>
      </c>
      <c r="BC105" s="13">
        <v>0.50938004721083796</v>
      </c>
      <c r="BD105" s="13">
        <v>41.384999999999998</v>
      </c>
      <c r="BE105" s="13">
        <v>0.64032862148121406</v>
      </c>
      <c r="BF105" s="13">
        <v>58.394999999999996</v>
      </c>
      <c r="BG105" s="13">
        <v>0.26543368439078302</v>
      </c>
      <c r="BH105" s="16">
        <v>0.59</v>
      </c>
      <c r="BI105" s="13">
        <v>0</v>
      </c>
      <c r="BJ105" s="16">
        <v>1.105</v>
      </c>
      <c r="BK105" s="13">
        <v>0.45248868778280599</v>
      </c>
      <c r="BL105" s="13">
        <v>41.6</v>
      </c>
      <c r="BM105" s="13">
        <v>0.36057692307692002</v>
      </c>
      <c r="BN105" s="13">
        <v>8.4600000000000009</v>
      </c>
      <c r="BO105" s="13">
        <v>0.35460992907801703</v>
      </c>
      <c r="BP105" s="13">
        <v>6.0149999999999997</v>
      </c>
      <c r="BQ105" s="13">
        <v>71.571072319201974</v>
      </c>
      <c r="BR105" s="13">
        <v>4.6500000000000004</v>
      </c>
      <c r="BS105" s="13">
        <v>5.31</v>
      </c>
      <c r="BT105" s="13">
        <v>10.119999999999999</v>
      </c>
      <c r="BU105" s="13">
        <v>4.3899999999999997</v>
      </c>
      <c r="BV105" s="13">
        <v>4.4400000000000004</v>
      </c>
      <c r="BW105" s="13">
        <v>9.5399999999999991</v>
      </c>
      <c r="BX105" s="15">
        <v>130.84</v>
      </c>
      <c r="BY105" s="13">
        <v>43.839804341180063</v>
      </c>
      <c r="BZ105" s="13">
        <v>25.92</v>
      </c>
      <c r="CA105" s="13">
        <v>49.035493827160494</v>
      </c>
      <c r="CB105" s="17">
        <v>186.5</v>
      </c>
      <c r="CC105" s="13">
        <v>2.4</v>
      </c>
      <c r="CD105" s="18">
        <v>15</v>
      </c>
      <c r="CE105" s="15">
        <v>155.53</v>
      </c>
      <c r="CF105" s="13">
        <v>3.93</v>
      </c>
    </row>
    <row r="106" spans="1:84" x14ac:dyDescent="0.2">
      <c r="A106" s="2">
        <v>76487</v>
      </c>
      <c r="B106" s="2">
        <v>25</v>
      </c>
      <c r="C106" s="2">
        <v>2</v>
      </c>
      <c r="D106" s="5">
        <v>177.8</v>
      </c>
      <c r="E106" s="4">
        <v>63.636363636363633</v>
      </c>
      <c r="F106" s="4">
        <v>20.085714285714285</v>
      </c>
      <c r="G106" s="4">
        <v>7.9160000000000004</v>
      </c>
      <c r="H106" s="2">
        <f>IF(G106&lt;7,1,2)</f>
        <v>2</v>
      </c>
      <c r="I106" s="2">
        <f>IF(G106&gt;9,1,2)</f>
        <v>2</v>
      </c>
      <c r="J106" s="23">
        <f t="shared" si="5"/>
        <v>1</v>
      </c>
      <c r="K106" s="23" t="str">
        <f t="shared" si="3"/>
        <v>TRUE</v>
      </c>
      <c r="L106" s="9" t="e">
        <f>IF(#REF!&lt;=1,1,2)</f>
        <v>#REF!</v>
      </c>
      <c r="M106" s="9" t="e">
        <f t="shared" si="4"/>
        <v>#REF!</v>
      </c>
      <c r="N106" s="13">
        <v>0.42</v>
      </c>
      <c r="O106" s="13">
        <v>0.47</v>
      </c>
      <c r="P106" s="13">
        <v>17.72</v>
      </c>
      <c r="Q106" s="13">
        <v>0.66</v>
      </c>
      <c r="R106" s="13">
        <v>0.48</v>
      </c>
      <c r="S106" s="13">
        <v>7.4</v>
      </c>
      <c r="T106" s="13">
        <v>3.82</v>
      </c>
      <c r="U106" s="13">
        <v>11.22</v>
      </c>
      <c r="V106" s="13">
        <v>5.51</v>
      </c>
      <c r="W106" s="13">
        <v>-8.31</v>
      </c>
      <c r="X106" s="13">
        <v>13.82</v>
      </c>
      <c r="Y106" s="13">
        <v>16.350000000000001</v>
      </c>
      <c r="Z106" s="13">
        <v>-2.97</v>
      </c>
      <c r="AA106" s="13">
        <v>13.38</v>
      </c>
      <c r="AB106" s="13">
        <v>10.48</v>
      </c>
      <c r="AC106" s="13">
        <v>-1.3</v>
      </c>
      <c r="AD106" s="13">
        <v>9.17</v>
      </c>
      <c r="AE106" s="13">
        <v>3.29</v>
      </c>
      <c r="AF106" s="13">
        <v>-7.65</v>
      </c>
      <c r="AG106" s="13">
        <v>10.94</v>
      </c>
      <c r="AH106" s="13">
        <v>35.89</v>
      </c>
      <c r="AI106" s="13">
        <v>-24.63</v>
      </c>
      <c r="AJ106" s="13">
        <v>15.16</v>
      </c>
      <c r="AK106" s="13">
        <v>11.26</v>
      </c>
      <c r="AL106" s="15">
        <v>107.345</v>
      </c>
      <c r="AM106" s="13">
        <v>0.395919698169451</v>
      </c>
      <c r="AN106" s="13">
        <v>23.085000000000001</v>
      </c>
      <c r="AO106" s="13">
        <v>1.06129521334199</v>
      </c>
      <c r="AP106" s="16">
        <v>0.17</v>
      </c>
      <c r="AQ106" s="13">
        <v>58.82352941176471</v>
      </c>
      <c r="AR106" s="16">
        <v>1.115</v>
      </c>
      <c r="AS106" s="13">
        <v>0.44843049327354301</v>
      </c>
      <c r="AT106" s="16">
        <v>1</v>
      </c>
      <c r="AU106" s="13">
        <v>2</v>
      </c>
      <c r="AV106" s="16">
        <v>3.665</v>
      </c>
      <c r="AW106" s="13">
        <v>13.76470588235294</v>
      </c>
      <c r="AX106" s="16">
        <v>4.42</v>
      </c>
      <c r="AY106" s="13">
        <v>20.135746606334841</v>
      </c>
      <c r="AZ106" s="13">
        <v>14.42</v>
      </c>
      <c r="BA106" s="13">
        <v>3.8141470180305199</v>
      </c>
      <c r="BB106" s="13">
        <v>35.090000000000003</v>
      </c>
      <c r="BC106" s="13">
        <v>7.2670276432031899</v>
      </c>
      <c r="BD106" s="13">
        <v>38.43</v>
      </c>
      <c r="BE106" s="13">
        <v>0.91074681238615995</v>
      </c>
      <c r="BF106" s="13">
        <v>61.515000000000001</v>
      </c>
      <c r="BG106" s="13">
        <v>0.17069007559131999</v>
      </c>
      <c r="BH106" s="16">
        <v>0.56000000000000005</v>
      </c>
      <c r="BI106" s="13">
        <v>1.78571428571428</v>
      </c>
      <c r="BJ106" s="16">
        <v>1.1100000000000001</v>
      </c>
      <c r="BK106" s="13">
        <v>1.8018018018017901</v>
      </c>
      <c r="BL106" s="13">
        <v>38.484999999999999</v>
      </c>
      <c r="BM106" s="13">
        <v>0.272833571521373</v>
      </c>
      <c r="BN106" s="13">
        <v>11.715</v>
      </c>
      <c r="BO106" s="13">
        <v>3.3717456252667501</v>
      </c>
      <c r="BP106" s="13">
        <v>4.4400000000000004</v>
      </c>
      <c r="BQ106" s="13">
        <v>12.387387387387387</v>
      </c>
      <c r="BR106" s="13">
        <v>8.36</v>
      </c>
      <c r="BS106" s="13">
        <v>6.13</v>
      </c>
      <c r="BT106" s="13">
        <v>8.75</v>
      </c>
      <c r="BU106" s="13">
        <v>4.5</v>
      </c>
      <c r="BV106" s="13">
        <v>9.19</v>
      </c>
      <c r="BW106" s="13">
        <v>11.78</v>
      </c>
      <c r="BX106" s="15">
        <v>207.25</v>
      </c>
      <c r="BY106" s="13">
        <v>5.3944511459589899</v>
      </c>
      <c r="BZ106" s="13">
        <v>51.129999999999995</v>
      </c>
      <c r="CA106" s="13">
        <v>6.160766673186</v>
      </c>
      <c r="CB106" s="17">
        <v>185.17</v>
      </c>
      <c r="CC106" s="13">
        <v>2.29</v>
      </c>
      <c r="CD106" s="18">
        <v>16</v>
      </c>
      <c r="CE106" s="15">
        <v>198.79</v>
      </c>
      <c r="CF106" s="13">
        <v>4.0599999999999996</v>
      </c>
    </row>
    <row r="107" spans="1:84" x14ac:dyDescent="0.2">
      <c r="A107" s="2">
        <v>76585</v>
      </c>
      <c r="B107" s="2">
        <v>26</v>
      </c>
      <c r="C107" s="2">
        <v>2</v>
      </c>
      <c r="D107" s="5">
        <v>167.64000000000001</v>
      </c>
      <c r="E107" s="4">
        <v>58.18181818181818</v>
      </c>
      <c r="F107" s="4">
        <v>20.657483930211203</v>
      </c>
      <c r="G107" s="4">
        <v>6.4</v>
      </c>
      <c r="H107" s="2">
        <f>IF(G107&lt;7,1,2)</f>
        <v>1</v>
      </c>
      <c r="I107" s="2">
        <f>IF(G107&gt;9,1,2)</f>
        <v>2</v>
      </c>
      <c r="J107" s="23">
        <f t="shared" si="5"/>
        <v>2</v>
      </c>
      <c r="K107" s="23" t="str">
        <f t="shared" si="3"/>
        <v>FALSE</v>
      </c>
      <c r="L107" s="9" t="e">
        <f>IF(#REF!&lt;=1,1,2)</f>
        <v>#REF!</v>
      </c>
      <c r="M107" s="9" t="e">
        <f t="shared" si="4"/>
        <v>#REF!</v>
      </c>
      <c r="N107" s="13">
        <v>1.44</v>
      </c>
      <c r="O107" s="13">
        <v>1.02</v>
      </c>
      <c r="P107" s="13">
        <v>39.51</v>
      </c>
      <c r="Q107" s="13">
        <v>0.17</v>
      </c>
      <c r="R107" s="13">
        <v>0.28000000000000003</v>
      </c>
      <c r="S107" s="13">
        <v>-0.45</v>
      </c>
      <c r="T107" s="13">
        <v>7.31</v>
      </c>
      <c r="U107" s="13">
        <v>6.86</v>
      </c>
      <c r="V107" s="13">
        <v>1.89</v>
      </c>
      <c r="W107" s="13">
        <v>-4</v>
      </c>
      <c r="X107" s="13">
        <v>5.89</v>
      </c>
      <c r="Y107" s="13">
        <v>13.91</v>
      </c>
      <c r="Z107" s="13">
        <v>-3.46</v>
      </c>
      <c r="AA107" s="13">
        <v>10.45</v>
      </c>
      <c r="AB107" s="13">
        <v>3.05</v>
      </c>
      <c r="AC107" s="13">
        <v>7.0000000000000007E-2</v>
      </c>
      <c r="AD107" s="13">
        <v>3.11</v>
      </c>
      <c r="AE107" s="13">
        <v>6.68</v>
      </c>
      <c r="AF107" s="13">
        <v>2.2000000000000002</v>
      </c>
      <c r="AG107" s="13">
        <v>4.49</v>
      </c>
      <c r="AH107" s="13">
        <v>-1.33</v>
      </c>
      <c r="AI107" s="13">
        <v>5.7</v>
      </c>
      <c r="AJ107" s="13">
        <v>2.0699999999999998</v>
      </c>
      <c r="AK107" s="13">
        <v>4.37</v>
      </c>
      <c r="AL107" s="15">
        <v>97.094999999999999</v>
      </c>
      <c r="AM107" s="13">
        <v>1.54487872702E-2</v>
      </c>
      <c r="AN107" s="13">
        <v>20.484999999999999</v>
      </c>
      <c r="AO107" s="13">
        <v>0.36612155235537902</v>
      </c>
      <c r="AP107" s="16">
        <v>1.2</v>
      </c>
      <c r="AQ107" s="13">
        <v>35.833333333333329</v>
      </c>
      <c r="AR107" s="16">
        <v>1.24</v>
      </c>
      <c r="AS107" s="13">
        <v>0</v>
      </c>
      <c r="AT107" s="16">
        <v>0.97499999999999998</v>
      </c>
      <c r="AU107" s="13">
        <v>0.512820512820513</v>
      </c>
      <c r="AV107" s="16">
        <v>2.3450000000000002</v>
      </c>
      <c r="AW107" s="13">
        <v>5.82329317269076</v>
      </c>
      <c r="AX107" s="16">
        <v>2.4049999999999998</v>
      </c>
      <c r="AY107" s="13">
        <v>13.097713097713104</v>
      </c>
      <c r="AZ107" s="13">
        <v>29.395000000000003</v>
      </c>
      <c r="BA107" s="13">
        <v>0.76543629869025198</v>
      </c>
      <c r="BB107" s="13">
        <v>34.594999999999999</v>
      </c>
      <c r="BC107" s="13">
        <v>2.0667726550079499</v>
      </c>
      <c r="BD107" s="13">
        <v>39.799999999999997</v>
      </c>
      <c r="BE107" s="13">
        <v>0.65326633165829995</v>
      </c>
      <c r="BF107" s="13">
        <v>60.284999999999997</v>
      </c>
      <c r="BG107" s="13">
        <v>0.55569378784108003</v>
      </c>
      <c r="BH107" s="16">
        <v>0.61499999999999999</v>
      </c>
      <c r="BI107" s="13">
        <v>0.81300813008130202</v>
      </c>
      <c r="BJ107" s="16">
        <v>1.2050000000000001</v>
      </c>
      <c r="BK107" s="13">
        <v>0.4149377593361</v>
      </c>
      <c r="BL107" s="13">
        <v>39.715000000000003</v>
      </c>
      <c r="BM107" s="13">
        <v>0.84351000881278404</v>
      </c>
      <c r="BN107" s="13">
        <v>10.285</v>
      </c>
      <c r="BO107" s="13">
        <v>0.24307243558580799</v>
      </c>
      <c r="BP107" s="13">
        <v>4.7050000000000001</v>
      </c>
      <c r="BQ107" s="13">
        <v>0.10626992561105</v>
      </c>
      <c r="BR107" s="13">
        <v>6.82</v>
      </c>
      <c r="BS107" s="13">
        <v>6.58</v>
      </c>
      <c r="BT107" s="13">
        <v>7.64</v>
      </c>
      <c r="BU107" s="13">
        <v>2.17</v>
      </c>
      <c r="BV107" s="13">
        <v>4.3899999999999997</v>
      </c>
      <c r="BW107" s="13">
        <v>6.43</v>
      </c>
      <c r="BX107" s="15">
        <v>119.78</v>
      </c>
      <c r="BY107" s="13">
        <v>0.35899148438804501</v>
      </c>
      <c r="BZ107" s="13">
        <v>22.04</v>
      </c>
      <c r="CA107" s="13">
        <v>5.39927404718693</v>
      </c>
      <c r="CB107" s="17">
        <v>182.51</v>
      </c>
      <c r="CC107" s="13">
        <v>2.2400000000000002</v>
      </c>
      <c r="CD107" s="18">
        <v>15</v>
      </c>
      <c r="CE107" s="15">
        <v>182.85</v>
      </c>
      <c r="CF107" s="13">
        <v>3.27</v>
      </c>
    </row>
    <row r="108" spans="1:84" x14ac:dyDescent="0.2">
      <c r="A108" s="2">
        <v>76909</v>
      </c>
      <c r="B108" s="2">
        <v>23</v>
      </c>
      <c r="C108" s="2">
        <v>2</v>
      </c>
      <c r="D108" s="5">
        <v>172.72</v>
      </c>
      <c r="E108" s="4">
        <v>65</v>
      </c>
      <c r="F108" s="4">
        <v>21.740700692041521</v>
      </c>
      <c r="G108" s="4">
        <v>6.84</v>
      </c>
      <c r="H108" s="2">
        <f>IF(G108&lt;7,1,2)</f>
        <v>1</v>
      </c>
      <c r="I108" s="2">
        <f>IF(G108&gt;9,1,2)</f>
        <v>2</v>
      </c>
      <c r="J108" s="23">
        <f t="shared" si="5"/>
        <v>2</v>
      </c>
      <c r="K108" s="23" t="str">
        <f t="shared" si="3"/>
        <v>FALSE</v>
      </c>
      <c r="L108" s="9" t="e">
        <f>IF(#REF!&lt;=1,1,2)</f>
        <v>#REF!</v>
      </c>
      <c r="M108" s="9" t="e">
        <f t="shared" si="4"/>
        <v>#REF!</v>
      </c>
      <c r="N108" s="13">
        <v>0.53</v>
      </c>
      <c r="O108" s="13">
        <v>0.53</v>
      </c>
      <c r="P108" s="13">
        <v>41.84</v>
      </c>
      <c r="Q108" s="13">
        <v>0.34</v>
      </c>
      <c r="R108" s="13">
        <v>0.17</v>
      </c>
      <c r="S108" s="13">
        <v>6.56</v>
      </c>
      <c r="T108" s="13">
        <v>-0.55000000000000004</v>
      </c>
      <c r="U108" s="13">
        <v>6.01</v>
      </c>
      <c r="V108" s="13">
        <v>8.5299999999999994</v>
      </c>
      <c r="W108" s="13">
        <v>2.2200000000000002</v>
      </c>
      <c r="X108" s="13">
        <v>6.32</v>
      </c>
      <c r="Y108" s="13">
        <v>12.73</v>
      </c>
      <c r="Z108" s="13">
        <v>1.88</v>
      </c>
      <c r="AA108" s="13">
        <v>14.61</v>
      </c>
      <c r="AB108" s="13">
        <v>7.23</v>
      </c>
      <c r="AC108" s="13">
        <v>-2.74</v>
      </c>
      <c r="AD108" s="13">
        <v>4.49</v>
      </c>
      <c r="AE108" s="13">
        <v>14.32</v>
      </c>
      <c r="AF108" s="13">
        <v>7.48</v>
      </c>
      <c r="AG108" s="13">
        <v>6.84</v>
      </c>
      <c r="AH108" s="13">
        <v>17.489999999999998</v>
      </c>
      <c r="AI108" s="13">
        <v>-9.09</v>
      </c>
      <c r="AJ108" s="13">
        <v>9.81</v>
      </c>
      <c r="AK108" s="13">
        <v>8.4</v>
      </c>
      <c r="AL108" s="15">
        <v>107.88</v>
      </c>
      <c r="AM108" s="13">
        <v>0.20393029291805601</v>
      </c>
      <c r="AN108" s="13">
        <v>19.625</v>
      </c>
      <c r="AO108" s="13">
        <v>0.63694267515923597</v>
      </c>
      <c r="AP108" s="16">
        <v>1.3</v>
      </c>
      <c r="AQ108" s="13">
        <v>33.076923076923073</v>
      </c>
      <c r="AR108" s="16">
        <v>1.115</v>
      </c>
      <c r="AS108" s="13">
        <v>0.44843049327354301</v>
      </c>
      <c r="AT108" s="16">
        <v>1.2</v>
      </c>
      <c r="AU108" s="13">
        <v>0</v>
      </c>
      <c r="AV108" s="16">
        <v>2.6349999999999998</v>
      </c>
      <c r="AW108" s="13">
        <v>5.2158273381294897</v>
      </c>
      <c r="AX108" s="16">
        <v>3.26</v>
      </c>
      <c r="AY108" s="13">
        <v>7.3619631901840501</v>
      </c>
      <c r="AZ108" s="13">
        <v>25.740000000000002</v>
      </c>
      <c r="BA108" s="13">
        <v>0.50505050505050797</v>
      </c>
      <c r="BB108" s="13">
        <v>37.81</v>
      </c>
      <c r="BC108" s="13">
        <v>2.6448029621798E-2</v>
      </c>
      <c r="BD108" s="13">
        <v>40.334999999999994</v>
      </c>
      <c r="BE108" s="13">
        <v>1.326391471426801</v>
      </c>
      <c r="BF108" s="13">
        <v>59.959999999999994</v>
      </c>
      <c r="BG108" s="13">
        <v>0.68378919279519701</v>
      </c>
      <c r="BH108" s="16">
        <v>0.55500000000000005</v>
      </c>
      <c r="BI108" s="13">
        <v>0.90090090090090202</v>
      </c>
      <c r="BJ108" s="16">
        <v>1.325</v>
      </c>
      <c r="BK108" s="13">
        <v>0.37735849056603799</v>
      </c>
      <c r="BL108" s="13">
        <v>40.040000000000006</v>
      </c>
      <c r="BM108" s="13">
        <v>1.0239760239760201</v>
      </c>
      <c r="BN108" s="13">
        <v>9.86</v>
      </c>
      <c r="BO108" s="13">
        <v>5.4766734279918898</v>
      </c>
      <c r="BP108" s="13">
        <v>6.2050000000000001</v>
      </c>
      <c r="BQ108" s="13">
        <v>46.978243352135365</v>
      </c>
      <c r="BR108" s="13">
        <v>4.97</v>
      </c>
      <c r="BS108" s="13">
        <v>5.04</v>
      </c>
      <c r="BT108" s="13">
        <v>8.5</v>
      </c>
      <c r="BU108" s="13">
        <v>2.94</v>
      </c>
      <c r="BV108" s="13">
        <v>5.82</v>
      </c>
      <c r="BW108" s="13">
        <v>9.6999999999999993</v>
      </c>
      <c r="BX108" s="15">
        <v>192.82999999999998</v>
      </c>
      <c r="BY108" s="13">
        <v>6.5083233936628098</v>
      </c>
      <c r="BZ108" s="13">
        <v>47.980000000000004</v>
      </c>
      <c r="CA108" s="13">
        <v>3.772405168820339</v>
      </c>
      <c r="CB108" s="17">
        <v>188.17</v>
      </c>
      <c r="CC108" s="13">
        <v>1.79</v>
      </c>
      <c r="CD108" s="18">
        <v>19</v>
      </c>
      <c r="CE108" s="15">
        <v>231.9</v>
      </c>
      <c r="CF108" s="13">
        <v>3.05</v>
      </c>
    </row>
    <row r="109" spans="1:84" x14ac:dyDescent="0.2">
      <c r="A109" s="2">
        <v>78426</v>
      </c>
      <c r="B109" s="2">
        <v>21</v>
      </c>
      <c r="C109" s="2">
        <v>1</v>
      </c>
      <c r="D109" s="5">
        <v>177.8</v>
      </c>
      <c r="E109" s="4">
        <v>80.454545454545453</v>
      </c>
      <c r="F109" s="4">
        <v>25.394081632653062</v>
      </c>
      <c r="G109" s="4">
        <v>4.0659999999999998</v>
      </c>
      <c r="H109" s="2">
        <f>IF(G109&lt;7,1,2)</f>
        <v>1</v>
      </c>
      <c r="I109" s="2">
        <f>IF(G109&gt;9,1,2)</f>
        <v>2</v>
      </c>
      <c r="J109" s="23">
        <f t="shared" si="5"/>
        <v>2</v>
      </c>
      <c r="K109" s="23" t="str">
        <f t="shared" si="3"/>
        <v>FALSE</v>
      </c>
      <c r="L109" s="9" t="e">
        <f>IF(#REF!&lt;=1,1,2)</f>
        <v>#REF!</v>
      </c>
      <c r="M109" s="9" t="e">
        <f t="shared" si="4"/>
        <v>#REF!</v>
      </c>
      <c r="N109" s="13">
        <v>0.51</v>
      </c>
      <c r="O109" s="13">
        <v>0.79</v>
      </c>
      <c r="P109" s="13">
        <v>31.92</v>
      </c>
      <c r="Q109" s="13">
        <v>0.43</v>
      </c>
      <c r="R109" s="13">
        <v>0.26</v>
      </c>
      <c r="S109" s="13">
        <v>3.87</v>
      </c>
      <c r="T109" s="13">
        <v>3.26</v>
      </c>
      <c r="U109" s="13">
        <v>7.13</v>
      </c>
      <c r="V109" s="13">
        <v>3.15</v>
      </c>
      <c r="W109" s="13">
        <v>-1.43</v>
      </c>
      <c r="X109" s="13">
        <v>4.58</v>
      </c>
      <c r="Y109" s="13">
        <v>11.04</v>
      </c>
      <c r="Z109" s="13">
        <v>0.79</v>
      </c>
      <c r="AA109" s="13">
        <v>11.83</v>
      </c>
      <c r="AB109" s="13">
        <v>1.8</v>
      </c>
      <c r="AC109" s="13">
        <v>2.29</v>
      </c>
      <c r="AD109" s="13">
        <v>4.09</v>
      </c>
      <c r="AE109" s="13">
        <v>-0.65</v>
      </c>
      <c r="AF109" s="13">
        <v>-8.3000000000000007</v>
      </c>
      <c r="AG109" s="13">
        <v>7.65</v>
      </c>
      <c r="AH109" s="13">
        <v>23.88</v>
      </c>
      <c r="AI109" s="13">
        <v>-17.059999999999999</v>
      </c>
      <c r="AJ109" s="13">
        <v>9.5500000000000007</v>
      </c>
      <c r="AK109" s="13">
        <v>6.82</v>
      </c>
      <c r="AL109" s="15">
        <v>96.91</v>
      </c>
      <c r="AM109" s="13">
        <v>0.19605819832834401</v>
      </c>
      <c r="AN109" s="13">
        <v>21.475000000000001</v>
      </c>
      <c r="AO109" s="13">
        <v>0.30267753201396702</v>
      </c>
      <c r="AP109" s="16">
        <v>1.58</v>
      </c>
      <c r="AQ109" s="13">
        <v>40.506329113924053</v>
      </c>
      <c r="AR109" s="16">
        <v>1.24</v>
      </c>
      <c r="AS109" s="13">
        <v>0</v>
      </c>
      <c r="AT109" s="16">
        <v>0.97499999999999998</v>
      </c>
      <c r="AU109" s="13">
        <v>0.512820512820513</v>
      </c>
      <c r="AV109" s="16">
        <v>2.5550000000000002</v>
      </c>
      <c r="AW109" s="13">
        <v>3.5849056603773599</v>
      </c>
      <c r="AX109" s="16">
        <v>4.0449999999999999</v>
      </c>
      <c r="AY109" s="13">
        <v>36.959208899876394</v>
      </c>
      <c r="AZ109" s="13">
        <v>27.95</v>
      </c>
      <c r="BA109" s="13">
        <v>1.35957066189624</v>
      </c>
      <c r="BB109" s="13">
        <v>38.075000000000003</v>
      </c>
      <c r="BC109" s="13">
        <v>2.1142481943532498</v>
      </c>
      <c r="BD109" s="13">
        <v>39.369999999999997</v>
      </c>
      <c r="BE109" s="13">
        <v>0.177800355600712</v>
      </c>
      <c r="BF109" s="13">
        <v>60.844999999999999</v>
      </c>
      <c r="BG109" s="13">
        <v>8.2176021037050004E-3</v>
      </c>
      <c r="BH109" s="16">
        <v>0.61499999999999999</v>
      </c>
      <c r="BI109" s="13">
        <v>0.81300813008130202</v>
      </c>
      <c r="BJ109" s="16">
        <v>1.2050000000000001</v>
      </c>
      <c r="BK109" s="13">
        <v>1.2448132780083001</v>
      </c>
      <c r="BL109" s="13">
        <v>39.155000000000001</v>
      </c>
      <c r="BM109" s="13">
        <v>1.2769761205463E-2</v>
      </c>
      <c r="BN109" s="13">
        <v>10.745000000000001</v>
      </c>
      <c r="BO109" s="13">
        <v>1.349464867380181</v>
      </c>
      <c r="BP109" s="13">
        <v>4.13</v>
      </c>
      <c r="BQ109" s="13">
        <v>51.331719128329297</v>
      </c>
      <c r="BR109" s="13">
        <v>3.28</v>
      </c>
      <c r="BS109" s="13">
        <v>5.28</v>
      </c>
      <c r="BT109" s="13">
        <v>13.61</v>
      </c>
      <c r="BU109" s="13">
        <v>8.2799999999999994</v>
      </c>
      <c r="BV109" s="13">
        <v>3.68</v>
      </c>
      <c r="BW109" s="13">
        <v>11.03</v>
      </c>
      <c r="BX109" s="15">
        <v>129.88499999999999</v>
      </c>
      <c r="BY109" s="13">
        <v>5.2238518689609998</v>
      </c>
      <c r="BZ109" s="13">
        <v>30.5</v>
      </c>
      <c r="CA109" s="13">
        <v>7.4098360655737698</v>
      </c>
      <c r="CB109" s="17">
        <v>188.33</v>
      </c>
      <c r="CC109" s="13">
        <v>2.2999999999999998</v>
      </c>
      <c r="CD109" s="18">
        <v>15</v>
      </c>
      <c r="CE109" s="15">
        <v>160.37</v>
      </c>
      <c r="CF109" s="13">
        <v>3.33</v>
      </c>
    </row>
    <row r="110" spans="1:84" x14ac:dyDescent="0.2">
      <c r="A110" s="2">
        <v>81395</v>
      </c>
      <c r="B110" s="2">
        <v>35</v>
      </c>
      <c r="C110" s="2">
        <v>2</v>
      </c>
      <c r="D110" s="5">
        <v>177.8</v>
      </c>
      <c r="E110" s="4">
        <v>63.636363636363633</v>
      </c>
      <c r="F110" s="4">
        <v>20.085714285714285</v>
      </c>
      <c r="G110" s="4">
        <v>6.8840000000000003</v>
      </c>
      <c r="H110" s="2">
        <f>IF(G110&lt;7,1,2)</f>
        <v>1</v>
      </c>
      <c r="I110" s="2">
        <f>IF(G110&gt;9,1,2)</f>
        <v>2</v>
      </c>
      <c r="J110" s="23">
        <f t="shared" si="5"/>
        <v>2</v>
      </c>
      <c r="K110" s="23" t="str">
        <f t="shared" si="3"/>
        <v>FALSE</v>
      </c>
      <c r="L110" s="9" t="e">
        <f>IF(#REF!&lt;=1,1,2)</f>
        <v>#REF!</v>
      </c>
      <c r="M110" s="9" t="e">
        <f t="shared" si="4"/>
        <v>#REF!</v>
      </c>
      <c r="N110" s="13">
        <v>0.25</v>
      </c>
      <c r="O110" s="13">
        <v>0.69</v>
      </c>
      <c r="P110" s="13">
        <v>33.79</v>
      </c>
      <c r="Q110" s="13">
        <v>0.24</v>
      </c>
      <c r="R110" s="13">
        <v>0.13</v>
      </c>
      <c r="S110" s="13">
        <v>1.75</v>
      </c>
      <c r="T110" s="13">
        <v>4.6900000000000004</v>
      </c>
      <c r="U110" s="13">
        <v>6.44</v>
      </c>
      <c r="V110" s="13">
        <v>1.48</v>
      </c>
      <c r="W110" s="13">
        <v>-3.92</v>
      </c>
      <c r="X110" s="13">
        <v>5.4</v>
      </c>
      <c r="Y110" s="13">
        <v>12.17</v>
      </c>
      <c r="Z110" s="13">
        <v>-0.54</v>
      </c>
      <c r="AA110" s="13">
        <v>11.63</v>
      </c>
      <c r="AB110" s="13">
        <v>4.28</v>
      </c>
      <c r="AC110" s="13">
        <v>-0.84</v>
      </c>
      <c r="AD110" s="13">
        <v>3.44</v>
      </c>
      <c r="AE110" s="13">
        <v>-6.06</v>
      </c>
      <c r="AF110" s="13">
        <v>-13.4</v>
      </c>
      <c r="AG110" s="13">
        <v>7.35</v>
      </c>
      <c r="AH110" s="13">
        <v>18.04</v>
      </c>
      <c r="AI110" s="13">
        <v>-12.35</v>
      </c>
      <c r="AJ110" s="13">
        <v>7.77</v>
      </c>
      <c r="AK110" s="13">
        <v>5.69</v>
      </c>
      <c r="AL110" s="15">
        <v>106.14</v>
      </c>
      <c r="AM110" s="13">
        <v>0.14132278123233999</v>
      </c>
      <c r="AN110" s="13">
        <v>19.184999999999999</v>
      </c>
      <c r="AO110" s="13">
        <v>0.54730258014073696</v>
      </c>
      <c r="AP110" s="16">
        <v>1.345</v>
      </c>
      <c r="AQ110" s="13">
        <v>15.985130111524171</v>
      </c>
      <c r="AR110" s="16">
        <v>1.1299999999999999</v>
      </c>
      <c r="AS110" s="13">
        <v>0</v>
      </c>
      <c r="AT110" s="16">
        <v>1.085</v>
      </c>
      <c r="AU110" s="13">
        <v>1.3824884792626699</v>
      </c>
      <c r="AV110" s="16">
        <v>3</v>
      </c>
      <c r="AW110" s="13">
        <v>3.8062283737024201</v>
      </c>
      <c r="AX110" s="16">
        <v>3.0750000000000002</v>
      </c>
      <c r="AY110" s="13">
        <v>4.3902439024390203</v>
      </c>
      <c r="AZ110" s="13">
        <v>25.815000000000001</v>
      </c>
      <c r="BA110" s="13">
        <v>2.34359868293628</v>
      </c>
      <c r="BB110" s="13">
        <v>39.465000000000003</v>
      </c>
      <c r="BC110" s="13">
        <v>1.4569872038515099</v>
      </c>
      <c r="BD110" s="13">
        <v>40.409999999999997</v>
      </c>
      <c r="BE110" s="13">
        <v>0.42068794852758801</v>
      </c>
      <c r="BF110" s="13">
        <v>59.59</v>
      </c>
      <c r="BG110" s="13">
        <v>0.453096157073334</v>
      </c>
      <c r="BH110" s="16">
        <v>0.56999999999999995</v>
      </c>
      <c r="BI110" s="13">
        <v>1.7543859649122699</v>
      </c>
      <c r="BJ110" s="16">
        <v>1.2250000000000001</v>
      </c>
      <c r="BK110" s="13">
        <v>1.22448979591837</v>
      </c>
      <c r="BL110" s="13">
        <v>40.409999999999997</v>
      </c>
      <c r="BM110" s="13">
        <v>0.66815144766146894</v>
      </c>
      <c r="BN110" s="13">
        <v>9.6549999999999994</v>
      </c>
      <c r="BO110" s="13">
        <v>6.68047643707924</v>
      </c>
      <c r="BP110" s="13">
        <v>3.39</v>
      </c>
      <c r="BQ110" s="13">
        <v>98.82005899705014</v>
      </c>
      <c r="BR110" s="13">
        <v>5.52</v>
      </c>
      <c r="BS110" s="13">
        <v>5.22</v>
      </c>
      <c r="BT110" s="13">
        <v>11.15</v>
      </c>
      <c r="BU110" s="13">
        <v>2.39</v>
      </c>
      <c r="BV110" s="13">
        <v>6.47</v>
      </c>
      <c r="BW110" s="13">
        <v>7.16</v>
      </c>
      <c r="BX110" s="15">
        <v>177.745</v>
      </c>
      <c r="BY110" s="13">
        <v>19.058201355874989</v>
      </c>
      <c r="BZ110" s="13">
        <v>46.484999999999999</v>
      </c>
      <c r="CA110" s="13">
        <v>28.7512100677638</v>
      </c>
      <c r="CB110" s="17">
        <v>188.38</v>
      </c>
      <c r="CC110" s="13">
        <v>2.2000000000000002</v>
      </c>
      <c r="CD110" s="18">
        <v>17</v>
      </c>
      <c r="CE110" s="15">
        <v>186.45</v>
      </c>
      <c r="CF110" s="13">
        <v>3.65</v>
      </c>
    </row>
    <row r="111" spans="1:84" x14ac:dyDescent="0.2">
      <c r="A111" s="2">
        <v>82123</v>
      </c>
      <c r="B111" s="2">
        <v>20</v>
      </c>
      <c r="C111" s="2">
        <v>2</v>
      </c>
      <c r="D111" s="5">
        <v>160.02000000000001</v>
      </c>
      <c r="E111" s="4">
        <v>58.86363636363636</v>
      </c>
      <c r="F111" s="4">
        <v>22.937389770723104</v>
      </c>
      <c r="G111" s="4">
        <v>8.4160000000000004</v>
      </c>
      <c r="H111" s="2">
        <f>IF(G111&lt;7,1,2)</f>
        <v>2</v>
      </c>
      <c r="I111" s="2">
        <f>IF(G111&gt;9,1,2)</f>
        <v>2</v>
      </c>
      <c r="J111" s="23">
        <f t="shared" si="5"/>
        <v>1</v>
      </c>
      <c r="K111" s="23" t="str">
        <f t="shared" si="3"/>
        <v>TRUE</v>
      </c>
      <c r="L111" s="9" t="e">
        <f>IF(#REF!&lt;=1,1,2)</f>
        <v>#REF!</v>
      </c>
      <c r="M111" s="9" t="e">
        <f t="shared" si="4"/>
        <v>#REF!</v>
      </c>
      <c r="N111" s="13">
        <v>0.48</v>
      </c>
      <c r="O111" s="13">
        <v>0.59</v>
      </c>
      <c r="P111" s="13">
        <v>32.1</v>
      </c>
      <c r="Q111" s="13">
        <v>0.31</v>
      </c>
      <c r="R111" s="13">
        <v>0.63</v>
      </c>
      <c r="S111" s="13">
        <v>7.32</v>
      </c>
      <c r="T111" s="13">
        <v>3.73</v>
      </c>
      <c r="U111" s="13">
        <v>11.05</v>
      </c>
      <c r="V111" s="13">
        <v>3.65</v>
      </c>
      <c r="W111" s="13">
        <v>-1.62</v>
      </c>
      <c r="X111" s="13">
        <v>5.27</v>
      </c>
      <c r="Y111" s="13">
        <v>11.34</v>
      </c>
      <c r="Z111" s="13">
        <v>-0.25</v>
      </c>
      <c r="AA111" s="13">
        <v>11.09</v>
      </c>
      <c r="AB111" s="13">
        <v>1.97</v>
      </c>
      <c r="AC111" s="13">
        <v>7.55</v>
      </c>
      <c r="AD111" s="13">
        <v>9.51</v>
      </c>
      <c r="AE111" s="13">
        <v>1.61</v>
      </c>
      <c r="AF111" s="13">
        <v>-8.4700000000000006</v>
      </c>
      <c r="AG111" s="13">
        <v>10.08</v>
      </c>
      <c r="AH111" s="13">
        <v>6.96</v>
      </c>
      <c r="AI111" s="13">
        <v>5.93</v>
      </c>
      <c r="AJ111" s="13">
        <v>14.07</v>
      </c>
      <c r="AK111" s="13">
        <v>12.89</v>
      </c>
      <c r="AL111" s="15">
        <v>118.54499999999999</v>
      </c>
      <c r="AM111" s="13">
        <v>0.79716563330380896</v>
      </c>
      <c r="AN111" s="13">
        <v>15.865</v>
      </c>
      <c r="AO111" s="13">
        <v>0.78789788843365904</v>
      </c>
      <c r="AP111" s="16">
        <v>1.75</v>
      </c>
      <c r="AQ111" s="13">
        <v>9.1428571428571406</v>
      </c>
      <c r="AR111" s="16">
        <v>1.0149999999999999</v>
      </c>
      <c r="AS111" s="13">
        <v>0.49261083743842399</v>
      </c>
      <c r="AT111" s="16">
        <v>1.22</v>
      </c>
      <c r="AU111" s="13">
        <v>0</v>
      </c>
      <c r="AV111" s="16">
        <v>3.86</v>
      </c>
      <c r="AW111" s="13">
        <v>3.0150753768844201</v>
      </c>
      <c r="AX111" s="16">
        <v>2.6150000000000002</v>
      </c>
      <c r="AY111" s="13">
        <v>26.577437858508606</v>
      </c>
      <c r="AZ111" s="13">
        <v>25.5</v>
      </c>
      <c r="BA111" s="13">
        <v>2.5882352941176499</v>
      </c>
      <c r="BB111" s="13">
        <v>37.06</v>
      </c>
      <c r="BC111" s="13">
        <v>1.8348623853210999</v>
      </c>
      <c r="BD111" s="13">
        <v>41.795000000000002</v>
      </c>
      <c r="BE111" s="13">
        <v>1.56717310683096</v>
      </c>
      <c r="BF111" s="13">
        <v>57.66</v>
      </c>
      <c r="BG111" s="13">
        <v>1.3527575442247599</v>
      </c>
      <c r="BH111" s="16">
        <v>0.51500000000000001</v>
      </c>
      <c r="BI111" s="13">
        <v>0.970873786407768</v>
      </c>
      <c r="BJ111" s="16">
        <v>1.23</v>
      </c>
      <c r="BK111" s="13">
        <v>0.81300813008130202</v>
      </c>
      <c r="BL111" s="13">
        <v>42.34</v>
      </c>
      <c r="BM111" s="13">
        <v>1.84222957014643</v>
      </c>
      <c r="BN111" s="13">
        <v>8.1199999999999992</v>
      </c>
      <c r="BO111" s="13">
        <v>9.9753694581280801</v>
      </c>
      <c r="BP111" s="13">
        <v>-1.78</v>
      </c>
      <c r="BQ111" s="13">
        <v>16.292134831460672</v>
      </c>
      <c r="BR111" s="13">
        <v>5.1100000000000003</v>
      </c>
      <c r="BS111" s="13">
        <v>4.8899999999999997</v>
      </c>
      <c r="BT111" s="13">
        <v>10.47</v>
      </c>
      <c r="BU111" s="13">
        <v>6.92</v>
      </c>
      <c r="BV111" s="13">
        <v>6.26</v>
      </c>
      <c r="BW111" s="13">
        <v>11.14</v>
      </c>
      <c r="BX111" s="15">
        <v>475.58499999999998</v>
      </c>
      <c r="BY111" s="13">
        <v>14.866953331160568</v>
      </c>
      <c r="BZ111" s="13">
        <v>88.57</v>
      </c>
      <c r="CA111" s="13">
        <v>4.6178164163938096</v>
      </c>
      <c r="CB111" s="17">
        <v>195.38</v>
      </c>
      <c r="CC111" s="13">
        <v>2.12</v>
      </c>
      <c r="CD111" s="18">
        <v>21</v>
      </c>
      <c r="CE111" s="15">
        <v>216.7</v>
      </c>
      <c r="CF111" s="13">
        <v>3.43</v>
      </c>
    </row>
    <row r="112" spans="1:84" x14ac:dyDescent="0.2">
      <c r="A112" s="2">
        <v>82428</v>
      </c>
      <c r="B112" s="2">
        <v>26</v>
      </c>
      <c r="C112" s="2">
        <v>2</v>
      </c>
      <c r="D112" s="5">
        <v>160.02000000000001</v>
      </c>
      <c r="E112" s="4">
        <v>52.72727272727272</v>
      </c>
      <c r="F112" s="4">
        <v>20.546233308138071</v>
      </c>
      <c r="G112" s="4">
        <v>4.2160000000000002</v>
      </c>
      <c r="H112" s="2">
        <f>IF(G112&lt;7,1,2)</f>
        <v>1</v>
      </c>
      <c r="I112" s="2">
        <f>IF(G112&gt;9,1,2)</f>
        <v>2</v>
      </c>
      <c r="J112" s="23">
        <f t="shared" si="5"/>
        <v>2</v>
      </c>
      <c r="K112" s="23" t="str">
        <f t="shared" si="3"/>
        <v>FALSE</v>
      </c>
      <c r="L112" s="9" t="e">
        <f>IF(#REF!&lt;=1,1,2)</f>
        <v>#REF!</v>
      </c>
      <c r="M112" s="9" t="e">
        <f t="shared" si="4"/>
        <v>#REF!</v>
      </c>
      <c r="N112" s="14" t="e">
        <v>#NULL!</v>
      </c>
      <c r="O112" s="14" t="e">
        <v>#NULL!</v>
      </c>
      <c r="P112" s="14" t="e">
        <v>#NULL!</v>
      </c>
      <c r="Q112" s="14" t="e">
        <v>#NULL!</v>
      </c>
      <c r="R112" s="14" t="e">
        <v>#NULL!</v>
      </c>
      <c r="S112" s="13">
        <v>2.69</v>
      </c>
      <c r="T112" s="13">
        <v>5.21</v>
      </c>
      <c r="U112" s="13">
        <v>7.91</v>
      </c>
      <c r="V112" s="13">
        <v>-1.1399999999999999</v>
      </c>
      <c r="W112" s="13">
        <v>-5.92</v>
      </c>
      <c r="X112" s="13">
        <v>4.78</v>
      </c>
      <c r="Y112" s="13">
        <v>5.91</v>
      </c>
      <c r="Z112" s="13">
        <v>2.27</v>
      </c>
      <c r="AA112" s="13">
        <v>8.17</v>
      </c>
      <c r="AB112" s="13">
        <v>8.49</v>
      </c>
      <c r="AC112" s="13">
        <v>-3.64</v>
      </c>
      <c r="AD112" s="13">
        <v>4.8499999999999996</v>
      </c>
      <c r="AE112" s="13">
        <v>-2.08</v>
      </c>
      <c r="AF112" s="13">
        <v>-10.82</v>
      </c>
      <c r="AG112" s="13">
        <v>8.74</v>
      </c>
      <c r="AH112" s="13">
        <v>17.760000000000002</v>
      </c>
      <c r="AI112" s="13">
        <v>-11.29</v>
      </c>
      <c r="AJ112" s="13">
        <v>7.41</v>
      </c>
      <c r="AK112" s="13">
        <v>6.47</v>
      </c>
      <c r="AL112" s="15">
        <v>104.50999999999999</v>
      </c>
      <c r="AM112" s="13">
        <v>0.220074634006312</v>
      </c>
      <c r="AN112" s="13">
        <v>17.774999999999999</v>
      </c>
      <c r="AO112" s="13">
        <v>0.59071729957805197</v>
      </c>
      <c r="AP112" s="16">
        <v>1.0149999999999999</v>
      </c>
      <c r="AQ112" s="13">
        <v>1.477832512315272</v>
      </c>
      <c r="AR112" s="16">
        <v>1.1499999999999999</v>
      </c>
      <c r="AS112" s="13">
        <v>0</v>
      </c>
      <c r="AT112" s="16">
        <v>1</v>
      </c>
      <c r="AU112" s="13">
        <v>1</v>
      </c>
      <c r="AV112" s="16">
        <v>2.64</v>
      </c>
      <c r="AW112" s="13">
        <v>3.6496350364963499</v>
      </c>
      <c r="AX112" s="16">
        <v>3.68</v>
      </c>
      <c r="AY112" s="13">
        <v>5.9782608695652204</v>
      </c>
      <c r="AZ112" s="13">
        <v>24.984999999999999</v>
      </c>
      <c r="BA112" s="13">
        <v>3.30198118871323</v>
      </c>
      <c r="BB112" s="13">
        <v>41.355000000000004</v>
      </c>
      <c r="BC112" s="13">
        <v>3.4457743924555699</v>
      </c>
      <c r="BD112" s="13">
        <v>41.075000000000003</v>
      </c>
      <c r="BE112" s="13">
        <v>0.81558125380401003</v>
      </c>
      <c r="BF112" s="13">
        <v>58.849999999999994</v>
      </c>
      <c r="BG112" s="13">
        <v>0.74766355140187102</v>
      </c>
      <c r="BH112" s="16">
        <v>0.57499999999999996</v>
      </c>
      <c r="BI112" s="13">
        <v>0.86956521739130499</v>
      </c>
      <c r="BJ112" s="16">
        <v>1.1499999999999999</v>
      </c>
      <c r="BK112" s="13">
        <v>0.86956521739130499</v>
      </c>
      <c r="BL112" s="13">
        <v>41.150000000000006</v>
      </c>
      <c r="BM112" s="13">
        <v>1.0692588092345101</v>
      </c>
      <c r="BN112" s="13">
        <v>8.9600000000000009</v>
      </c>
      <c r="BO112" s="13">
        <v>9.59821428571429</v>
      </c>
      <c r="BP112" s="13">
        <v>6.5449999999999999</v>
      </c>
      <c r="BQ112" s="13">
        <v>69.900687547746372</v>
      </c>
      <c r="BR112" s="13">
        <v>7.07</v>
      </c>
      <c r="BS112" s="13">
        <v>4.99</v>
      </c>
      <c r="BT112" s="13">
        <v>9.91</v>
      </c>
      <c r="BU112" s="13">
        <v>2.5</v>
      </c>
      <c r="BV112" s="13">
        <v>5.52</v>
      </c>
      <c r="BW112" s="13">
        <v>7.63</v>
      </c>
      <c r="BX112" s="15">
        <v>139.35</v>
      </c>
      <c r="BY112" s="13">
        <v>8.747757445281664</v>
      </c>
      <c r="BZ112" s="13">
        <v>24.975000000000001</v>
      </c>
      <c r="CA112" s="13">
        <v>15.155155155155157</v>
      </c>
      <c r="CB112" s="17">
        <v>184.2</v>
      </c>
      <c r="CC112" s="13">
        <v>2.0699999999999998</v>
      </c>
      <c r="CD112" s="18">
        <v>16</v>
      </c>
      <c r="CE112" s="15">
        <v>194.07</v>
      </c>
      <c r="CF112" s="13">
        <v>3.19</v>
      </c>
    </row>
    <row r="113" spans="1:84" x14ac:dyDescent="0.2">
      <c r="A113" s="2">
        <v>83812</v>
      </c>
      <c r="B113" s="2">
        <v>21</v>
      </c>
      <c r="C113" s="2">
        <v>1</v>
      </c>
      <c r="D113" s="5">
        <v>170.18</v>
      </c>
      <c r="E113" s="4">
        <v>61.636363636363626</v>
      </c>
      <c r="F113" s="4">
        <v>21.23564268211183</v>
      </c>
      <c r="G113" s="4">
        <v>7.78</v>
      </c>
      <c r="H113" s="2">
        <f>IF(G113&lt;7,1,2)</f>
        <v>2</v>
      </c>
      <c r="I113" s="2">
        <f>IF(G113&gt;9,1,2)</f>
        <v>2</v>
      </c>
      <c r="J113" s="23">
        <f t="shared" si="5"/>
        <v>1</v>
      </c>
      <c r="K113" s="23" t="str">
        <f t="shared" si="3"/>
        <v>TRUE</v>
      </c>
      <c r="L113" s="9" t="e">
        <f>IF(#REF!&lt;=1,1,2)</f>
        <v>#REF!</v>
      </c>
      <c r="M113" s="9" t="e">
        <f t="shared" si="4"/>
        <v>#REF!</v>
      </c>
      <c r="N113" s="14" t="e">
        <v>#NULL!</v>
      </c>
      <c r="O113" s="14" t="e">
        <v>#NULL!</v>
      </c>
      <c r="P113" s="14" t="e">
        <v>#NULL!</v>
      </c>
      <c r="Q113" s="14" t="e">
        <v>#NULL!</v>
      </c>
      <c r="R113" s="14" t="e">
        <v>#NULL!</v>
      </c>
      <c r="S113" s="13">
        <v>1.58</v>
      </c>
      <c r="T113" s="13">
        <v>8.25</v>
      </c>
      <c r="U113" s="13">
        <v>9.83</v>
      </c>
      <c r="V113" s="13">
        <v>3.46</v>
      </c>
      <c r="W113" s="13">
        <v>-2.21</v>
      </c>
      <c r="X113" s="13">
        <v>5.67</v>
      </c>
      <c r="Y113" s="13">
        <v>-3.72</v>
      </c>
      <c r="Z113" s="13">
        <v>19.73</v>
      </c>
      <c r="AA113" s="13">
        <v>16.010000000000002</v>
      </c>
      <c r="AB113" s="13">
        <v>1.08</v>
      </c>
      <c r="AC113" s="13">
        <v>4.07</v>
      </c>
      <c r="AD113" s="13">
        <v>5.16</v>
      </c>
      <c r="AE113" s="13">
        <v>5.72</v>
      </c>
      <c r="AF113" s="13">
        <v>-5.12</v>
      </c>
      <c r="AG113" s="13">
        <v>10.83</v>
      </c>
      <c r="AH113" s="13">
        <v>22.99</v>
      </c>
      <c r="AI113" s="13">
        <v>-16.170000000000002</v>
      </c>
      <c r="AJ113" s="13">
        <v>9.61</v>
      </c>
      <c r="AK113" s="13">
        <v>6.82</v>
      </c>
      <c r="AL113" s="15">
        <v>110.145</v>
      </c>
      <c r="AM113" s="13">
        <v>0.467565481864815</v>
      </c>
      <c r="AN113" s="13">
        <v>17.295000000000002</v>
      </c>
      <c r="AO113" s="13">
        <v>1.0118531367447201</v>
      </c>
      <c r="AP113" s="16">
        <v>1.2749999999999999</v>
      </c>
      <c r="AQ113" s="13">
        <v>11.372549019607845</v>
      </c>
      <c r="AR113" s="16">
        <v>1.0900000000000001</v>
      </c>
      <c r="AS113" s="13">
        <v>0</v>
      </c>
      <c r="AT113" s="16">
        <v>1.2150000000000001</v>
      </c>
      <c r="AU113" s="13">
        <v>2.057613168724282</v>
      </c>
      <c r="AV113" s="16">
        <v>2.395</v>
      </c>
      <c r="AW113" s="13">
        <v>4.5851528384279501</v>
      </c>
      <c r="AX113" s="16">
        <v>3.875</v>
      </c>
      <c r="AY113" s="13">
        <v>20.000000000000004</v>
      </c>
      <c r="AZ113" s="13">
        <v>30.774999999999999</v>
      </c>
      <c r="BA113" s="13">
        <v>2.7782290820471101</v>
      </c>
      <c r="BB113" s="13">
        <v>38.47</v>
      </c>
      <c r="BC113" s="13">
        <v>1.2477255003899199</v>
      </c>
      <c r="BD113" s="13">
        <v>41.25</v>
      </c>
      <c r="BE113" s="13">
        <v>0.46060606060605502</v>
      </c>
      <c r="BF113" s="13">
        <v>58.540000000000006</v>
      </c>
      <c r="BG113" s="13">
        <v>3.4164673727366E-2</v>
      </c>
      <c r="BH113" s="16">
        <v>0.55000000000000004</v>
      </c>
      <c r="BI113" s="13">
        <v>1.8181818181818199</v>
      </c>
      <c r="BJ113" s="16">
        <v>1.31</v>
      </c>
      <c r="BK113" s="13">
        <v>1.5267175572519101</v>
      </c>
      <c r="BL113" s="13">
        <v>41.459999999999994</v>
      </c>
      <c r="BM113" s="13">
        <v>4.8239266763145001E-2</v>
      </c>
      <c r="BN113" s="13">
        <v>8.7750000000000004</v>
      </c>
      <c r="BO113" s="13">
        <v>4.84330484330484</v>
      </c>
      <c r="BP113" s="13">
        <v>-3.1349999999999998</v>
      </c>
      <c r="BQ113" s="13">
        <v>7.8149920255183396</v>
      </c>
      <c r="BR113" s="13">
        <v>8.32</v>
      </c>
      <c r="BS113" s="13">
        <v>4.49</v>
      </c>
      <c r="BT113" s="13">
        <v>10.92</v>
      </c>
      <c r="BU113" s="13">
        <v>4.37</v>
      </c>
      <c r="BV113" s="13">
        <v>6.25</v>
      </c>
      <c r="BW113" s="13">
        <v>7.15</v>
      </c>
      <c r="BX113" s="15">
        <v>167.465</v>
      </c>
      <c r="BY113" s="13">
        <v>11.515839130564594</v>
      </c>
      <c r="BZ113" s="13">
        <v>39.82</v>
      </c>
      <c r="CA113" s="13">
        <v>19.663485685585133</v>
      </c>
      <c r="CB113" s="17">
        <v>185.88</v>
      </c>
      <c r="CC113" s="13">
        <v>1.98</v>
      </c>
      <c r="CD113" s="18">
        <v>20</v>
      </c>
      <c r="CE113" s="15">
        <v>227.72</v>
      </c>
      <c r="CF113" s="13">
        <v>3.3</v>
      </c>
    </row>
    <row r="114" spans="1:84" x14ac:dyDescent="0.2">
      <c r="A114" s="2">
        <v>87638</v>
      </c>
      <c r="B114" s="2">
        <v>29</v>
      </c>
      <c r="C114" s="2">
        <v>2</v>
      </c>
      <c r="D114" s="5">
        <v>175.26</v>
      </c>
      <c r="E114" s="4">
        <v>83.818181818181813</v>
      </c>
      <c r="F114" s="4">
        <v>27.228145347616046</v>
      </c>
      <c r="G114" s="4">
        <v>9.75</v>
      </c>
      <c r="H114" s="2">
        <f>IF(G114&lt;7,1,2)</f>
        <v>2</v>
      </c>
      <c r="I114" s="2">
        <f>IF(G114&gt;9,1,2)</f>
        <v>1</v>
      </c>
      <c r="J114" s="23">
        <f t="shared" si="5"/>
        <v>2</v>
      </c>
      <c r="K114" s="23" t="str">
        <f t="shared" si="3"/>
        <v>FALSE</v>
      </c>
      <c r="L114" s="9" t="e">
        <f>IF(#REF!&lt;=1,1,2)</f>
        <v>#REF!</v>
      </c>
      <c r="M114" s="9" t="e">
        <f t="shared" si="4"/>
        <v>#REF!</v>
      </c>
      <c r="N114" s="13">
        <v>0.44</v>
      </c>
      <c r="O114" s="13">
        <v>0.59</v>
      </c>
      <c r="P114" s="13">
        <v>30.64</v>
      </c>
      <c r="Q114" s="13">
        <v>0.28000000000000003</v>
      </c>
      <c r="R114" s="13">
        <v>0.19</v>
      </c>
      <c r="S114" s="13">
        <v>4.0599999999999996</v>
      </c>
      <c r="T114" s="13">
        <v>4.22</v>
      </c>
      <c r="U114" s="13">
        <v>8.2799999999999994</v>
      </c>
      <c r="V114" s="13">
        <v>-1.25</v>
      </c>
      <c r="W114" s="13">
        <v>-5.54</v>
      </c>
      <c r="X114" s="13">
        <v>4.29</v>
      </c>
      <c r="Y114" s="13">
        <v>15.55</v>
      </c>
      <c r="Z114" s="13">
        <v>-5.07</v>
      </c>
      <c r="AA114" s="13">
        <v>10.49</v>
      </c>
      <c r="AB114" s="13">
        <v>-0.66</v>
      </c>
      <c r="AC114" s="13">
        <v>4.09</v>
      </c>
      <c r="AD114" s="13">
        <v>3.43</v>
      </c>
      <c r="AE114" s="13">
        <v>4.83</v>
      </c>
      <c r="AF114" s="13">
        <v>0.2</v>
      </c>
      <c r="AG114" s="13">
        <v>4.63</v>
      </c>
      <c r="AH114" s="13">
        <v>17.88</v>
      </c>
      <c r="AI114" s="13">
        <v>-12.74</v>
      </c>
      <c r="AJ114" s="13">
        <v>5.14</v>
      </c>
      <c r="AK114" s="13">
        <v>5.14</v>
      </c>
      <c r="AL114" s="15">
        <v>91.63</v>
      </c>
      <c r="AM114" s="13">
        <v>0.18552875695733001</v>
      </c>
      <c r="AN114" s="13">
        <v>22.490000000000002</v>
      </c>
      <c r="AO114" s="13">
        <v>4.4464206313917003E-2</v>
      </c>
      <c r="AP114" s="16">
        <v>1.06</v>
      </c>
      <c r="AQ114" s="13">
        <v>35.849056603773576</v>
      </c>
      <c r="AR114" s="16">
        <v>1.31</v>
      </c>
      <c r="AS114" s="13">
        <v>0</v>
      </c>
      <c r="AT114" s="16">
        <v>0.9</v>
      </c>
      <c r="AU114" s="13">
        <v>1.111111111111112</v>
      </c>
      <c r="AV114" s="16">
        <v>1.93</v>
      </c>
      <c r="AW114" s="13">
        <v>34.965034965034974</v>
      </c>
      <c r="AX114" s="16">
        <v>5.56</v>
      </c>
      <c r="AY114" s="13">
        <v>3.4172661870503598</v>
      </c>
      <c r="AZ114" s="13">
        <v>22.04</v>
      </c>
      <c r="BA114" s="13">
        <v>8.0308529945553495</v>
      </c>
      <c r="BB114" s="13">
        <v>32.155000000000001</v>
      </c>
      <c r="BC114" s="13">
        <v>1.570517804385007</v>
      </c>
      <c r="BD114" s="13">
        <v>38.69</v>
      </c>
      <c r="BE114" s="13">
        <v>0.95631946239338605</v>
      </c>
      <c r="BF114" s="13">
        <v>61.174999999999997</v>
      </c>
      <c r="BG114" s="13">
        <v>0.62934205149162503</v>
      </c>
      <c r="BH114" s="16">
        <v>0.65500000000000003</v>
      </c>
      <c r="BI114" s="13">
        <v>0.76335877862595503</v>
      </c>
      <c r="BJ114" s="16">
        <v>1.18</v>
      </c>
      <c r="BK114" s="13">
        <v>0.84745762711864503</v>
      </c>
      <c r="BL114" s="13">
        <v>38.825000000000003</v>
      </c>
      <c r="BM114" s="13">
        <v>0.99162910495814904</v>
      </c>
      <c r="BN114" s="13">
        <v>11.27</v>
      </c>
      <c r="BO114" s="13">
        <v>3.726708074534161</v>
      </c>
      <c r="BP114" s="13">
        <v>-5.5949999999999998</v>
      </c>
      <c r="BQ114" s="13">
        <v>41.018766756032171</v>
      </c>
      <c r="BR114" s="13">
        <v>5.16</v>
      </c>
      <c r="BS114" s="13">
        <v>3.93</v>
      </c>
      <c r="BT114" s="13">
        <v>13.32</v>
      </c>
      <c r="BU114" s="13">
        <v>3.25</v>
      </c>
      <c r="BV114" s="13">
        <v>4.8099999999999996</v>
      </c>
      <c r="BW114" s="13">
        <v>7.86</v>
      </c>
      <c r="BX114" s="15">
        <v>137.70499999999998</v>
      </c>
      <c r="BY114" s="13">
        <v>11.564576449656874</v>
      </c>
      <c r="BZ114" s="13">
        <v>30.734999999999999</v>
      </c>
      <c r="CA114" s="13">
        <v>14.039368797787532</v>
      </c>
      <c r="CB114" s="17">
        <v>186.79</v>
      </c>
      <c r="CC114" s="13">
        <v>2.42</v>
      </c>
      <c r="CD114" s="18">
        <v>15</v>
      </c>
      <c r="CE114" s="15">
        <v>158.16</v>
      </c>
      <c r="CF114" s="13">
        <v>3.33</v>
      </c>
    </row>
    <row r="115" spans="1:84" x14ac:dyDescent="0.2">
      <c r="A115" s="2">
        <v>87770</v>
      </c>
      <c r="B115" s="2">
        <v>31</v>
      </c>
      <c r="C115" s="2">
        <v>1</v>
      </c>
      <c r="D115" s="5">
        <v>175.26</v>
      </c>
      <c r="E115" s="4">
        <v>97.72727272727272</v>
      </c>
      <c r="F115" s="4">
        <v>31.746481831547992</v>
      </c>
      <c r="G115" s="4">
        <v>10</v>
      </c>
      <c r="H115" s="2">
        <f>IF(G115&lt;7,1,2)</f>
        <v>2</v>
      </c>
      <c r="I115" s="2">
        <f>IF(G115&gt;9,1,2)</f>
        <v>1</v>
      </c>
      <c r="J115" s="23">
        <f t="shared" si="5"/>
        <v>2</v>
      </c>
      <c r="K115" s="23" t="str">
        <f t="shared" si="3"/>
        <v>FALSE</v>
      </c>
      <c r="L115" s="9" t="e">
        <f>IF(#REF!&lt;=1,1,2)</f>
        <v>#REF!</v>
      </c>
      <c r="M115" s="9" t="e">
        <f t="shared" si="4"/>
        <v>#REF!</v>
      </c>
      <c r="N115" s="13">
        <v>0.22</v>
      </c>
      <c r="O115" s="13">
        <v>0.61</v>
      </c>
      <c r="P115" s="13">
        <v>20.22</v>
      </c>
      <c r="Q115" s="13">
        <v>0.8</v>
      </c>
      <c r="R115" s="13">
        <v>0.5</v>
      </c>
      <c r="S115" s="13">
        <v>3.05</v>
      </c>
      <c r="T115" s="13">
        <v>5.23</v>
      </c>
      <c r="U115" s="13">
        <v>8.2899999999999991</v>
      </c>
      <c r="V115" s="13">
        <v>1.33</v>
      </c>
      <c r="W115" s="13">
        <v>-4.82</v>
      </c>
      <c r="X115" s="13">
        <v>6.15</v>
      </c>
      <c r="Y115" s="13">
        <v>-2.68</v>
      </c>
      <c r="Z115" s="13">
        <v>11.03</v>
      </c>
      <c r="AA115" s="13">
        <v>8.35</v>
      </c>
      <c r="AB115" s="13">
        <v>8.3000000000000007</v>
      </c>
      <c r="AC115" s="13">
        <v>-3.34</v>
      </c>
      <c r="AD115" s="13">
        <v>4.96</v>
      </c>
      <c r="AE115" s="13">
        <v>3.54</v>
      </c>
      <c r="AF115" s="13">
        <v>-5.17</v>
      </c>
      <c r="AG115" s="13">
        <v>8.7100000000000009</v>
      </c>
      <c r="AH115" s="13">
        <v>-0.27</v>
      </c>
      <c r="AI115" s="13">
        <v>7.59</v>
      </c>
      <c r="AJ115" s="13">
        <v>3.81</v>
      </c>
      <c r="AK115" s="13">
        <v>7.32</v>
      </c>
      <c r="AL115" s="15">
        <v>106.47</v>
      </c>
      <c r="AM115" s="13">
        <v>0.17845402460786899</v>
      </c>
      <c r="AN115" s="13">
        <v>20.950000000000003</v>
      </c>
      <c r="AO115" s="13">
        <v>0.71599045346062196</v>
      </c>
      <c r="AP115" s="16">
        <v>2.04</v>
      </c>
      <c r="AQ115" s="13">
        <v>19.607843137254903</v>
      </c>
      <c r="AR115" s="16">
        <v>1.1299999999999999</v>
      </c>
      <c r="AS115" s="13">
        <v>0</v>
      </c>
      <c r="AT115" s="16">
        <v>1.0900000000000001</v>
      </c>
      <c r="AU115" s="13">
        <v>0.91743119266055095</v>
      </c>
      <c r="AV115" s="16">
        <v>3.63</v>
      </c>
      <c r="AW115" s="13">
        <v>24.532224532224529</v>
      </c>
      <c r="AX115" s="16">
        <v>4.1150000000000002</v>
      </c>
      <c r="AY115" s="13">
        <v>4.49574726609963</v>
      </c>
      <c r="AZ115" s="13">
        <v>23.055</v>
      </c>
      <c r="BA115" s="13">
        <v>0.71567989590110204</v>
      </c>
      <c r="BB115" s="13">
        <v>32.145000000000003</v>
      </c>
      <c r="BC115" s="13">
        <v>2.0687509721574102</v>
      </c>
      <c r="BD115" s="13">
        <v>39.53</v>
      </c>
      <c r="BE115" s="13">
        <v>0.607133822413362</v>
      </c>
      <c r="BF115" s="13">
        <v>60.484999999999999</v>
      </c>
      <c r="BG115" s="13">
        <v>0.65305447631644098</v>
      </c>
      <c r="BH115" s="16">
        <v>0.56499999999999995</v>
      </c>
      <c r="BI115" s="13">
        <v>0.88495575221237999</v>
      </c>
      <c r="BJ115" s="16">
        <v>1.2250000000000001</v>
      </c>
      <c r="BK115" s="13">
        <v>0.40816326530612301</v>
      </c>
      <c r="BL115" s="13">
        <v>39.515000000000001</v>
      </c>
      <c r="BM115" s="13">
        <v>0.99962039731747299</v>
      </c>
      <c r="BN115" s="13">
        <v>10.57</v>
      </c>
      <c r="BO115" s="13">
        <v>1.0406811731315</v>
      </c>
      <c r="BP115" s="13">
        <v>-3.395</v>
      </c>
      <c r="BQ115" s="13">
        <v>99.116347569955806</v>
      </c>
      <c r="BR115" s="13">
        <v>4.97</v>
      </c>
      <c r="BS115" s="13">
        <v>6.2</v>
      </c>
      <c r="BT115" s="13">
        <v>7.99</v>
      </c>
      <c r="BU115" s="13">
        <v>4.7</v>
      </c>
      <c r="BV115" s="13">
        <v>5.34</v>
      </c>
      <c r="BW115" s="13">
        <v>10.61</v>
      </c>
      <c r="BX115" s="15">
        <v>168.72499999999999</v>
      </c>
      <c r="BY115" s="13">
        <v>5.50303748703511</v>
      </c>
      <c r="BZ115" s="13">
        <v>36.685000000000002</v>
      </c>
      <c r="CA115" s="13">
        <v>12.498296306392261</v>
      </c>
      <c r="CB115" s="17">
        <v>189.75</v>
      </c>
      <c r="CC115" s="13">
        <v>2.15</v>
      </c>
      <c r="CD115" s="18">
        <v>17</v>
      </c>
      <c r="CE115" s="15">
        <v>197.59</v>
      </c>
      <c r="CF115" s="13">
        <v>3.65</v>
      </c>
    </row>
    <row r="116" spans="1:84" x14ac:dyDescent="0.2">
      <c r="A116" s="2">
        <v>88423</v>
      </c>
      <c r="B116" s="2">
        <v>31</v>
      </c>
      <c r="C116" s="2">
        <v>1</v>
      </c>
      <c r="D116" s="5">
        <v>180.34</v>
      </c>
      <c r="E116" s="4">
        <v>84.090909090909079</v>
      </c>
      <c r="F116" s="4">
        <v>25.799444554651856</v>
      </c>
      <c r="G116" s="4">
        <v>8.0830000000000002</v>
      </c>
      <c r="H116" s="2">
        <f>IF(G116&lt;7,1,2)</f>
        <v>2</v>
      </c>
      <c r="I116" s="2">
        <f>IF(G116&gt;9,1,2)</f>
        <v>2</v>
      </c>
      <c r="J116" s="23">
        <f t="shared" si="5"/>
        <v>1</v>
      </c>
      <c r="K116" s="23" t="str">
        <f t="shared" si="3"/>
        <v>TRUE</v>
      </c>
      <c r="L116" s="9" t="e">
        <f>IF(#REF!&lt;=1,1,2)</f>
        <v>#REF!</v>
      </c>
      <c r="M116" s="9" t="e">
        <f t="shared" si="4"/>
        <v>#REF!</v>
      </c>
      <c r="N116" s="13">
        <v>0.48</v>
      </c>
      <c r="O116" s="13">
        <v>0.56000000000000005</v>
      </c>
      <c r="P116" s="13">
        <v>37.49</v>
      </c>
      <c r="Q116" s="13">
        <v>0.32</v>
      </c>
      <c r="R116" s="13">
        <v>0.18</v>
      </c>
      <c r="S116" s="13">
        <v>0.3</v>
      </c>
      <c r="T116" s="13">
        <v>9.8000000000000007</v>
      </c>
      <c r="U116" s="13">
        <v>10.1</v>
      </c>
      <c r="V116" s="13">
        <v>7.14</v>
      </c>
      <c r="W116" s="13">
        <v>3.6</v>
      </c>
      <c r="X116" s="13">
        <v>3.54</v>
      </c>
      <c r="Y116" s="13">
        <v>19.28</v>
      </c>
      <c r="Z116" s="13">
        <v>-11.31</v>
      </c>
      <c r="AA116" s="13">
        <v>7.98</v>
      </c>
      <c r="AB116" s="13">
        <v>2.5499999999999998</v>
      </c>
      <c r="AC116" s="13">
        <v>2.2999999999999998</v>
      </c>
      <c r="AD116" s="13">
        <v>4.8600000000000003</v>
      </c>
      <c r="AE116" s="13">
        <v>-1.26</v>
      </c>
      <c r="AF116" s="13">
        <v>-6.93</v>
      </c>
      <c r="AG116" s="13">
        <v>5.67</v>
      </c>
      <c r="AH116" s="13">
        <v>-5.35</v>
      </c>
      <c r="AI116" s="13">
        <v>10.34</v>
      </c>
      <c r="AJ116" s="13">
        <v>4.5999999999999996</v>
      </c>
      <c r="AK116" s="13">
        <v>4.99</v>
      </c>
      <c r="AL116" s="15">
        <v>106.435</v>
      </c>
      <c r="AM116" s="13">
        <v>2.3488514116595999E-2</v>
      </c>
      <c r="AN116" s="13">
        <v>20.68</v>
      </c>
      <c r="AO116" s="13">
        <v>0.48355899419729897</v>
      </c>
      <c r="AP116" s="16">
        <v>1.675</v>
      </c>
      <c r="AQ116" s="13">
        <v>11.641791044776124</v>
      </c>
      <c r="AR116" s="16">
        <v>1.1299999999999999</v>
      </c>
      <c r="AS116" s="13">
        <v>0</v>
      </c>
      <c r="AT116" s="16">
        <v>1.155</v>
      </c>
      <c r="AU116" s="13">
        <v>1.2987012987013</v>
      </c>
      <c r="AV116" s="16">
        <v>1.95</v>
      </c>
      <c r="AW116" s="13">
        <v>8.4507042253521103</v>
      </c>
      <c r="AX116" s="16">
        <v>2.58</v>
      </c>
      <c r="AY116" s="13">
        <v>3.48837209302325</v>
      </c>
      <c r="AZ116" s="13">
        <v>32.594999999999999</v>
      </c>
      <c r="BA116" s="13">
        <v>2.8071790151863798</v>
      </c>
      <c r="BB116" s="13">
        <v>40.454999999999998</v>
      </c>
      <c r="BC116" s="13">
        <v>2.1628970461006101</v>
      </c>
      <c r="BD116" s="13">
        <v>39.594999999999999</v>
      </c>
      <c r="BE116" s="13">
        <v>4.9374921075893399</v>
      </c>
      <c r="BF116" s="13">
        <v>60.28</v>
      </c>
      <c r="BG116" s="13">
        <v>3.0690112806901202</v>
      </c>
      <c r="BH116" s="16">
        <v>0.56499999999999995</v>
      </c>
      <c r="BI116" s="13">
        <v>0.88495575221237999</v>
      </c>
      <c r="BJ116" s="16">
        <v>1.3</v>
      </c>
      <c r="BK116" s="13">
        <v>1.5384615384615401</v>
      </c>
      <c r="BL116" s="13">
        <v>39.72</v>
      </c>
      <c r="BM116" s="13">
        <v>4.6576032225579098</v>
      </c>
      <c r="BN116" s="13">
        <v>10.295</v>
      </c>
      <c r="BO116" s="13">
        <v>21.709567751335594</v>
      </c>
      <c r="BP116" s="13">
        <v>5.76</v>
      </c>
      <c r="BQ116" s="13">
        <v>89.930555555555557</v>
      </c>
      <c r="BR116" s="13">
        <v>3.11</v>
      </c>
      <c r="BS116" s="13">
        <v>4.76</v>
      </c>
      <c r="BT116" s="13">
        <v>4.6900000000000004</v>
      </c>
      <c r="BU116" s="13">
        <v>8.84</v>
      </c>
      <c r="BV116" s="13">
        <v>4.04</v>
      </c>
      <c r="BW116" s="13">
        <v>7.87</v>
      </c>
      <c r="BX116" s="15">
        <v>189.57</v>
      </c>
      <c r="BY116" s="13">
        <v>16.373898823653533</v>
      </c>
      <c r="BZ116" s="13">
        <v>50.61</v>
      </c>
      <c r="CA116" s="13">
        <v>21.260620430744908</v>
      </c>
      <c r="CB116" s="17">
        <v>186.07</v>
      </c>
      <c r="CC116" s="13">
        <v>2.02</v>
      </c>
      <c r="CD116" s="18">
        <v>18</v>
      </c>
      <c r="CE116" s="15">
        <v>183.22</v>
      </c>
      <c r="CF116" s="13">
        <v>3.44</v>
      </c>
    </row>
    <row r="117" spans="1:84" x14ac:dyDescent="0.2">
      <c r="A117" s="2">
        <v>88607</v>
      </c>
      <c r="B117" s="2">
        <v>20</v>
      </c>
      <c r="C117" s="2">
        <v>2</v>
      </c>
      <c r="D117" s="5">
        <v>170.18</v>
      </c>
      <c r="E117" s="4">
        <v>82.72727272727272</v>
      </c>
      <c r="F117" s="4">
        <v>28.502116284250391</v>
      </c>
      <c r="G117" s="4">
        <v>6.9160000000000004</v>
      </c>
      <c r="H117" s="2">
        <f>IF(G117&lt;7,1,2)</f>
        <v>1</v>
      </c>
      <c r="I117" s="2">
        <f>IF(G117&gt;9,1,2)</f>
        <v>2</v>
      </c>
      <c r="J117" s="23">
        <f t="shared" si="5"/>
        <v>2</v>
      </c>
      <c r="K117" s="23" t="str">
        <f t="shared" si="3"/>
        <v>FALSE</v>
      </c>
      <c r="L117" s="9" t="e">
        <f>IF(#REF!&lt;=1,1,2)</f>
        <v>#REF!</v>
      </c>
      <c r="M117" s="9" t="e">
        <f t="shared" si="4"/>
        <v>#REF!</v>
      </c>
      <c r="N117" s="13">
        <v>0.7</v>
      </c>
      <c r="O117" s="13">
        <v>0.64</v>
      </c>
      <c r="P117" s="13">
        <v>36.18</v>
      </c>
      <c r="Q117" s="13">
        <v>0.25</v>
      </c>
      <c r="R117" s="13">
        <v>0.2</v>
      </c>
      <c r="S117" s="13">
        <v>4.42</v>
      </c>
      <c r="T117" s="13">
        <v>5.76</v>
      </c>
      <c r="U117" s="13">
        <v>10.17</v>
      </c>
      <c r="V117" s="13">
        <v>6.04</v>
      </c>
      <c r="W117" s="13">
        <v>-0.59</v>
      </c>
      <c r="X117" s="13">
        <v>6.63</v>
      </c>
      <c r="Y117" s="13">
        <v>19.07</v>
      </c>
      <c r="Z117" s="13">
        <v>-8.75</v>
      </c>
      <c r="AA117" s="13">
        <v>10.32</v>
      </c>
      <c r="AB117" s="13">
        <v>1.1599999999999999</v>
      </c>
      <c r="AC117" s="13">
        <v>3.7</v>
      </c>
      <c r="AD117" s="13">
        <v>4.87</v>
      </c>
      <c r="AE117" s="13">
        <v>-4.2300000000000004</v>
      </c>
      <c r="AF117" s="13">
        <v>-13.44</v>
      </c>
      <c r="AG117" s="13">
        <v>9.2100000000000009</v>
      </c>
      <c r="AH117" s="13">
        <v>2.17</v>
      </c>
      <c r="AI117" s="13">
        <v>6.42</v>
      </c>
      <c r="AJ117" s="13">
        <v>5.32</v>
      </c>
      <c r="AK117" s="13">
        <v>8.59</v>
      </c>
      <c r="AL117" s="15">
        <v>104.86</v>
      </c>
      <c r="AM117" s="13">
        <v>0.29563227160023098</v>
      </c>
      <c r="AN117" s="13">
        <v>21.254999999999999</v>
      </c>
      <c r="AO117" s="13">
        <v>0.682192425311689</v>
      </c>
      <c r="AP117" s="16">
        <v>1.2050000000000001</v>
      </c>
      <c r="AQ117" s="13">
        <v>10.373443983402488</v>
      </c>
      <c r="AR117" s="16">
        <v>1.145</v>
      </c>
      <c r="AS117" s="13">
        <v>0.43668122270742399</v>
      </c>
      <c r="AT117" s="16">
        <v>1.1000000000000001</v>
      </c>
      <c r="AU117" s="13">
        <v>1.8181818181818199</v>
      </c>
      <c r="AV117" s="16">
        <v>3.8650000000000002</v>
      </c>
      <c r="AW117" s="13">
        <v>12.358276643990934</v>
      </c>
      <c r="AX117" s="16">
        <v>3.32</v>
      </c>
      <c r="AY117" s="13">
        <v>0</v>
      </c>
      <c r="AZ117" s="13">
        <v>23.61</v>
      </c>
      <c r="BA117" s="13">
        <v>3.7272342227869499</v>
      </c>
      <c r="BB117" s="13">
        <v>38.97</v>
      </c>
      <c r="BC117" s="13">
        <v>1.0777521170130899</v>
      </c>
      <c r="BD117" s="13">
        <v>39.33</v>
      </c>
      <c r="BE117" s="13">
        <v>0.58479532163742798</v>
      </c>
      <c r="BF117" s="13">
        <v>60.58</v>
      </c>
      <c r="BG117" s="13">
        <v>0.13205678441729701</v>
      </c>
      <c r="BH117" s="16">
        <v>0.57499999999999996</v>
      </c>
      <c r="BI117" s="13">
        <v>0.86956521739130499</v>
      </c>
      <c r="BJ117" s="16">
        <v>1.26</v>
      </c>
      <c r="BK117" s="13">
        <v>1.5873015873015901</v>
      </c>
      <c r="BL117" s="13">
        <v>39.42</v>
      </c>
      <c r="BM117" s="13">
        <v>0.20294266869608901</v>
      </c>
      <c r="BN117" s="13">
        <v>10.734999999999999</v>
      </c>
      <c r="BO117" s="13">
        <v>3.3069399161620798</v>
      </c>
      <c r="BP117" s="13">
        <v>12.23</v>
      </c>
      <c r="BQ117" s="13">
        <v>0.57236304170073804</v>
      </c>
      <c r="BR117" s="13">
        <v>7.24</v>
      </c>
      <c r="BS117" s="13">
        <v>5.76</v>
      </c>
      <c r="BT117" s="13">
        <v>7.8</v>
      </c>
      <c r="BU117" s="13">
        <v>5.21</v>
      </c>
      <c r="BV117" s="13">
        <v>6.09</v>
      </c>
      <c r="BW117" s="13">
        <v>13.23</v>
      </c>
      <c r="BX117" s="15">
        <v>226.755</v>
      </c>
      <c r="BY117" s="13">
        <v>8.5532843818217899</v>
      </c>
      <c r="BZ117" s="13">
        <v>51.995000000000005</v>
      </c>
      <c r="CA117" s="13">
        <v>15.395711126069811</v>
      </c>
      <c r="CB117" s="17">
        <v>193.82</v>
      </c>
      <c r="CC117" s="13">
        <v>2.08</v>
      </c>
      <c r="CD117" s="18">
        <v>18</v>
      </c>
      <c r="CE117" s="15">
        <v>185.88</v>
      </c>
      <c r="CF117" s="13">
        <v>3.67</v>
      </c>
    </row>
    <row r="118" spans="1:84" x14ac:dyDescent="0.2">
      <c r="A118" s="2">
        <v>88677</v>
      </c>
      <c r="B118" s="2">
        <v>25</v>
      </c>
      <c r="C118" s="2">
        <v>2</v>
      </c>
      <c r="D118" s="5">
        <v>162.56</v>
      </c>
      <c r="E118" s="4">
        <v>75</v>
      </c>
      <c r="F118" s="4">
        <v>28.319091796875</v>
      </c>
      <c r="G118" s="4">
        <v>8.98</v>
      </c>
      <c r="H118" s="2">
        <f>IF(G118&lt;7,1,2)</f>
        <v>2</v>
      </c>
      <c r="I118" s="2">
        <f>IF(G118&gt;9,1,2)</f>
        <v>2</v>
      </c>
      <c r="J118" s="23">
        <f t="shared" si="5"/>
        <v>1</v>
      </c>
      <c r="K118" s="23" t="str">
        <f t="shared" si="3"/>
        <v>TRUE</v>
      </c>
      <c r="L118" s="9" t="e">
        <f>IF(#REF!&lt;=1,1,2)</f>
        <v>#REF!</v>
      </c>
      <c r="M118" s="9" t="e">
        <f t="shared" si="4"/>
        <v>#REF!</v>
      </c>
      <c r="N118" s="13">
        <v>0.24</v>
      </c>
      <c r="O118" s="13">
        <v>0.48</v>
      </c>
      <c r="P118" s="13">
        <v>25.65</v>
      </c>
      <c r="Q118" s="13">
        <v>0.11</v>
      </c>
      <c r="R118" s="13">
        <v>0.12</v>
      </c>
      <c r="S118" s="13">
        <v>4.4800000000000004</v>
      </c>
      <c r="T118" s="13">
        <v>7.21</v>
      </c>
      <c r="U118" s="13">
        <v>11.7</v>
      </c>
      <c r="V118" s="13">
        <v>6.26</v>
      </c>
      <c r="W118" s="13">
        <v>-1.75</v>
      </c>
      <c r="X118" s="13">
        <v>8.01</v>
      </c>
      <c r="Y118" s="13">
        <v>14.46</v>
      </c>
      <c r="Z118" s="13">
        <v>-2.79</v>
      </c>
      <c r="AA118" s="13">
        <v>11.67</v>
      </c>
      <c r="AB118" s="13">
        <v>4.88</v>
      </c>
      <c r="AC118" s="13">
        <v>0.32</v>
      </c>
      <c r="AD118" s="13">
        <v>5.2</v>
      </c>
      <c r="AE118" s="13">
        <v>9.7799999999999994</v>
      </c>
      <c r="AF118" s="13">
        <v>3.96</v>
      </c>
      <c r="AG118" s="13">
        <v>5.82</v>
      </c>
      <c r="AH118" s="13">
        <v>20.56</v>
      </c>
      <c r="AI118" s="13">
        <v>-12.48</v>
      </c>
      <c r="AJ118" s="13">
        <v>11.06</v>
      </c>
      <c r="AK118" s="13">
        <v>8.08</v>
      </c>
      <c r="AL118" s="15">
        <v>98.800000000000011</v>
      </c>
      <c r="AM118" s="13">
        <v>1.0121457489877E-2</v>
      </c>
      <c r="AN118" s="13">
        <v>23.740000000000002</v>
      </c>
      <c r="AO118" s="13">
        <v>4.2122999157540003E-2</v>
      </c>
      <c r="AP118" s="16">
        <v>1.55</v>
      </c>
      <c r="AQ118" s="13">
        <v>14.838709677419354</v>
      </c>
      <c r="AR118" s="16">
        <v>1.2150000000000001</v>
      </c>
      <c r="AS118" s="13">
        <v>0.41152263374485598</v>
      </c>
      <c r="AT118" s="16">
        <v>0.875</v>
      </c>
      <c r="AU118" s="13">
        <v>0.57142857142857195</v>
      </c>
      <c r="AV118" s="16">
        <v>2.27</v>
      </c>
      <c r="AW118" s="13">
        <v>3.8135593220338899</v>
      </c>
      <c r="AX118" s="16">
        <v>3.32</v>
      </c>
      <c r="AY118" s="13">
        <v>21.686746987951803</v>
      </c>
      <c r="AZ118" s="13">
        <v>26.155000000000001</v>
      </c>
      <c r="BA118" s="13">
        <v>0.97495698719173995</v>
      </c>
      <c r="BB118" s="13">
        <v>35.414999999999999</v>
      </c>
      <c r="BC118" s="13">
        <v>6.3673584639277196</v>
      </c>
      <c r="BD118" s="13">
        <v>38.125</v>
      </c>
      <c r="BE118" s="13">
        <v>2.0327868852458999</v>
      </c>
      <c r="BF118" s="13">
        <v>61.870000000000005</v>
      </c>
      <c r="BG118" s="13">
        <v>1.2283820914821399</v>
      </c>
      <c r="BH118" s="16">
        <v>0.60499999999999998</v>
      </c>
      <c r="BI118" s="13">
        <v>2.4793388429752099</v>
      </c>
      <c r="BJ118" s="16">
        <v>1.0649999999999999</v>
      </c>
      <c r="BK118" s="13">
        <v>0.46948356807511799</v>
      </c>
      <c r="BL118" s="13">
        <v>38.129999999999995</v>
      </c>
      <c r="BM118" s="13">
        <v>1.99318122213481</v>
      </c>
      <c r="BN118" s="13">
        <v>11.865</v>
      </c>
      <c r="BO118" s="13">
        <v>3.24483775811209</v>
      </c>
      <c r="BP118" s="13">
        <v>6.71</v>
      </c>
      <c r="BQ118" s="13">
        <v>150.52160953800299</v>
      </c>
      <c r="BR118" s="13">
        <v>7.12</v>
      </c>
      <c r="BS118" s="13">
        <v>6.02</v>
      </c>
      <c r="BT118" s="13">
        <v>7.34</v>
      </c>
      <c r="BU118" s="13">
        <v>6.13</v>
      </c>
      <c r="BV118" s="13">
        <v>5.67</v>
      </c>
      <c r="BW118" s="13">
        <v>10.98</v>
      </c>
      <c r="BX118" s="15">
        <v>209.92</v>
      </c>
      <c r="BY118" s="13">
        <v>24.371189024390244</v>
      </c>
      <c r="BZ118" s="13">
        <v>54.519999999999996</v>
      </c>
      <c r="CA118" s="13">
        <v>15.498899486426998</v>
      </c>
      <c r="CB118" s="17">
        <v>190.04</v>
      </c>
      <c r="CC118" s="13">
        <v>2.23</v>
      </c>
      <c r="CD118" s="18">
        <v>15</v>
      </c>
      <c r="CE118" s="15">
        <v>173.85</v>
      </c>
      <c r="CF118" s="13">
        <v>3.47</v>
      </c>
    </row>
    <row r="119" spans="1:84" x14ac:dyDescent="0.2">
      <c r="A119" s="2">
        <v>89143</v>
      </c>
      <c r="B119" s="2">
        <v>24</v>
      </c>
      <c r="C119" s="2">
        <v>2</v>
      </c>
      <c r="D119" s="5">
        <v>175.26</v>
      </c>
      <c r="E119" s="4">
        <v>69.090909090909079</v>
      </c>
      <c r="F119" s="4">
        <v>22.444024364629279</v>
      </c>
      <c r="G119" s="4">
        <v>8.5</v>
      </c>
      <c r="H119" s="2">
        <f>IF(G119&lt;7,1,2)</f>
        <v>2</v>
      </c>
      <c r="I119" s="2">
        <f>IF(G119&gt;9,1,2)</f>
        <v>2</v>
      </c>
      <c r="J119" s="23">
        <f t="shared" si="5"/>
        <v>1</v>
      </c>
      <c r="K119" s="23" t="str">
        <f t="shared" si="3"/>
        <v>TRUE</v>
      </c>
      <c r="L119" s="9" t="e">
        <f>IF(#REF!&lt;=1,1,2)</f>
        <v>#REF!</v>
      </c>
      <c r="M119" s="9" t="e">
        <f t="shared" si="4"/>
        <v>#REF!</v>
      </c>
      <c r="N119" s="13">
        <v>0.84</v>
      </c>
      <c r="O119" s="13">
        <v>0.7</v>
      </c>
      <c r="P119" s="13">
        <v>56.86</v>
      </c>
      <c r="Q119" s="13">
        <v>0.56000000000000005</v>
      </c>
      <c r="R119" s="13">
        <v>0.84</v>
      </c>
      <c r="S119" s="13">
        <v>1.86</v>
      </c>
      <c r="T119" s="13">
        <v>6.71</v>
      </c>
      <c r="U119" s="13">
        <v>8.57</v>
      </c>
      <c r="V119" s="13">
        <v>9.1199999999999992</v>
      </c>
      <c r="W119" s="13">
        <v>-3.69</v>
      </c>
      <c r="X119" s="13">
        <v>12.81</v>
      </c>
      <c r="Y119" s="13">
        <v>9</v>
      </c>
      <c r="Z119" s="13">
        <v>1.1000000000000001</v>
      </c>
      <c r="AA119" s="13">
        <v>10.1</v>
      </c>
      <c r="AB119" s="13">
        <v>8.1999999999999993</v>
      </c>
      <c r="AC119" s="13">
        <v>-3.49</v>
      </c>
      <c r="AD119" s="13">
        <v>4.72</v>
      </c>
      <c r="AE119" s="13">
        <v>0.7</v>
      </c>
      <c r="AF119" s="13">
        <v>-11.97</v>
      </c>
      <c r="AG119" s="13">
        <v>12.67</v>
      </c>
      <c r="AH119" s="13">
        <v>9.99</v>
      </c>
      <c r="AI119" s="13">
        <v>-1.03</v>
      </c>
      <c r="AJ119" s="13">
        <v>5.0999999999999996</v>
      </c>
      <c r="AK119" s="13">
        <v>8.9499999999999993</v>
      </c>
      <c r="AL119" s="15">
        <v>111.08</v>
      </c>
      <c r="AM119" s="13">
        <v>4.5012603528985999E-2</v>
      </c>
      <c r="AN119" s="13">
        <v>19.39</v>
      </c>
      <c r="AO119" s="13">
        <v>0.46415678184631198</v>
      </c>
      <c r="AP119" s="16">
        <v>1.69</v>
      </c>
      <c r="AQ119" s="13">
        <v>13.609467455621301</v>
      </c>
      <c r="AR119" s="16">
        <v>1.08</v>
      </c>
      <c r="AS119" s="13">
        <v>0</v>
      </c>
      <c r="AT119" s="16">
        <v>1.21</v>
      </c>
      <c r="AU119" s="13">
        <v>0.826446280991736</v>
      </c>
      <c r="AV119" s="16">
        <v>2.8650000000000002</v>
      </c>
      <c r="AW119" s="13">
        <v>25.657894736842117</v>
      </c>
      <c r="AX119" s="16">
        <v>4.12</v>
      </c>
      <c r="AY119" s="13">
        <v>22.087378640776702</v>
      </c>
      <c r="AZ119" s="13">
        <v>18.695</v>
      </c>
      <c r="BA119" s="13">
        <v>11.045734153516989</v>
      </c>
      <c r="BB119" s="13">
        <v>38.340000000000003</v>
      </c>
      <c r="BC119" s="13">
        <v>4.1210224308815899</v>
      </c>
      <c r="BD119" s="13">
        <v>40.28</v>
      </c>
      <c r="BE119" s="13">
        <v>0.148957298907652</v>
      </c>
      <c r="BF119" s="13">
        <v>59.67</v>
      </c>
      <c r="BG119" s="13">
        <v>5.0276520864758999E-2</v>
      </c>
      <c r="BH119" s="16">
        <v>0.54</v>
      </c>
      <c r="BI119" s="13">
        <v>0</v>
      </c>
      <c r="BJ119" s="16">
        <v>1.3</v>
      </c>
      <c r="BK119" s="13">
        <v>0.76923076923077005</v>
      </c>
      <c r="BL119" s="13">
        <v>40.33</v>
      </c>
      <c r="BM119" s="13">
        <v>7.4386312918425998E-2</v>
      </c>
      <c r="BN119" s="13">
        <v>9.64</v>
      </c>
      <c r="BO119" s="13">
        <v>2.17842323651452</v>
      </c>
      <c r="BP119" s="13">
        <v>-0.85</v>
      </c>
      <c r="BQ119" s="13">
        <v>129.41176470588235</v>
      </c>
      <c r="BR119" s="13">
        <v>6.42</v>
      </c>
      <c r="BS119" s="13">
        <v>6.98</v>
      </c>
      <c r="BT119" s="13">
        <v>7.67</v>
      </c>
      <c r="BU119" s="13">
        <v>3.2</v>
      </c>
      <c r="BV119" s="13">
        <v>12</v>
      </c>
      <c r="BW119" s="13">
        <v>11</v>
      </c>
      <c r="BX119" s="15">
        <v>230.18</v>
      </c>
      <c r="BY119" s="13">
        <v>2.810843687548874</v>
      </c>
      <c r="BZ119" s="13">
        <v>59.674999999999997</v>
      </c>
      <c r="CA119" s="13">
        <v>7.3816506074570496</v>
      </c>
      <c r="CB119" s="17">
        <v>189.09</v>
      </c>
      <c r="CC119" s="13">
        <v>1.95</v>
      </c>
      <c r="CD119" s="18">
        <v>18</v>
      </c>
      <c r="CE119" s="15">
        <v>198.61</v>
      </c>
      <c r="CF119" s="13">
        <v>3.5</v>
      </c>
    </row>
    <row r="120" spans="1:84" x14ac:dyDescent="0.2">
      <c r="A120" s="2">
        <v>89731</v>
      </c>
      <c r="B120" s="2">
        <v>29</v>
      </c>
      <c r="C120" s="2">
        <v>2</v>
      </c>
      <c r="D120" s="5">
        <v>175.26</v>
      </c>
      <c r="E120" s="4">
        <v>69.545454545454547</v>
      </c>
      <c r="F120" s="4">
        <v>22.591682419659737</v>
      </c>
      <c r="G120" s="4">
        <v>5.45</v>
      </c>
      <c r="H120" s="2">
        <f>IF(G120&lt;7,1,2)</f>
        <v>1</v>
      </c>
      <c r="I120" s="2">
        <f>IF(G120&gt;9,1,2)</f>
        <v>2</v>
      </c>
      <c r="J120" s="23">
        <f t="shared" si="5"/>
        <v>2</v>
      </c>
      <c r="K120" s="23" t="str">
        <f t="shared" si="3"/>
        <v>FALSE</v>
      </c>
      <c r="L120" s="9" t="e">
        <f>IF(#REF!&lt;=1,1,2)</f>
        <v>#REF!</v>
      </c>
      <c r="M120" s="9" t="e">
        <f t="shared" si="4"/>
        <v>#REF!</v>
      </c>
      <c r="N120" s="13">
        <v>0.36</v>
      </c>
      <c r="O120" s="13">
        <v>0.56999999999999995</v>
      </c>
      <c r="P120" s="13">
        <v>29.38</v>
      </c>
      <c r="Q120" s="13">
        <v>0.03</v>
      </c>
      <c r="R120" s="13">
        <v>0.11</v>
      </c>
      <c r="S120" s="13">
        <v>6.32</v>
      </c>
      <c r="T120" s="13">
        <v>0.54</v>
      </c>
      <c r="U120" s="13">
        <v>6.86</v>
      </c>
      <c r="V120" s="13">
        <v>2.2200000000000002</v>
      </c>
      <c r="W120" s="13">
        <v>-1.05</v>
      </c>
      <c r="X120" s="13">
        <v>3.27</v>
      </c>
      <c r="Y120" s="13">
        <v>2.23</v>
      </c>
      <c r="Z120" s="13">
        <v>13.22</v>
      </c>
      <c r="AA120" s="13">
        <v>15.45</v>
      </c>
      <c r="AB120" s="13">
        <v>5.27</v>
      </c>
      <c r="AC120" s="13">
        <v>-2.36</v>
      </c>
      <c r="AD120" s="13">
        <v>2.91</v>
      </c>
      <c r="AE120" s="13">
        <v>10.39</v>
      </c>
      <c r="AF120" s="13">
        <v>5.98</v>
      </c>
      <c r="AG120" s="13">
        <v>4.42</v>
      </c>
      <c r="AH120" s="13">
        <v>35.08</v>
      </c>
      <c r="AI120" s="13">
        <v>-28.94</v>
      </c>
      <c r="AJ120" s="13">
        <v>19.11</v>
      </c>
      <c r="AK120" s="13">
        <v>6.14</v>
      </c>
      <c r="AL120" s="15">
        <v>109.89500000000001</v>
      </c>
      <c r="AM120" s="13">
        <v>5.0047772874106999E-2</v>
      </c>
      <c r="AN120" s="13">
        <v>22.57</v>
      </c>
      <c r="AO120" s="13">
        <v>1.4621178555604799</v>
      </c>
      <c r="AP120" s="16">
        <v>0.76500000000000001</v>
      </c>
      <c r="AQ120" s="13">
        <v>22.875816993464053</v>
      </c>
      <c r="AR120" s="16">
        <v>1.0900000000000001</v>
      </c>
      <c r="AS120" s="13">
        <v>0</v>
      </c>
      <c r="AT120" s="16">
        <v>1.155</v>
      </c>
      <c r="AU120" s="13">
        <v>3.0303030303030201</v>
      </c>
      <c r="AV120" s="16">
        <v>3.54</v>
      </c>
      <c r="AW120" s="13">
        <v>17.289719626168228</v>
      </c>
      <c r="AX120" s="16">
        <v>1.615</v>
      </c>
      <c r="AY120" s="13">
        <v>34.365325077399376</v>
      </c>
      <c r="AZ120" s="13">
        <v>23.43</v>
      </c>
      <c r="BA120" s="13">
        <v>1.2377294067434901</v>
      </c>
      <c r="BB120" s="13">
        <v>40.69</v>
      </c>
      <c r="BC120" s="13">
        <v>2.6787908577046</v>
      </c>
      <c r="BD120" s="13">
        <v>38.865000000000002</v>
      </c>
      <c r="BE120" s="13">
        <v>0.70757751190016305</v>
      </c>
      <c r="BF120" s="13">
        <v>61.435000000000002</v>
      </c>
      <c r="BG120" s="13">
        <v>8.9525514771710002E-2</v>
      </c>
      <c r="BH120" s="16">
        <v>0.54500000000000004</v>
      </c>
      <c r="BI120" s="13">
        <v>0.91743119266055095</v>
      </c>
      <c r="BJ120" s="16">
        <v>1.2549999999999999</v>
      </c>
      <c r="BK120" s="13">
        <v>2.7888446215139502</v>
      </c>
      <c r="BL120" s="13">
        <v>38.564999999999998</v>
      </c>
      <c r="BM120" s="13">
        <v>0.14261636198625599</v>
      </c>
      <c r="BN120" s="13">
        <v>11.455</v>
      </c>
      <c r="BO120" s="13">
        <v>3.099083369707555</v>
      </c>
      <c r="BP120" s="13">
        <v>13.69</v>
      </c>
      <c r="BQ120" s="13">
        <v>3.1409788166544899</v>
      </c>
      <c r="BR120" s="13">
        <v>7.7</v>
      </c>
      <c r="BS120" s="13">
        <v>5.72</v>
      </c>
      <c r="BT120" s="13">
        <v>9.92</v>
      </c>
      <c r="BU120" s="13">
        <v>2.67</v>
      </c>
      <c r="BV120" s="13">
        <v>5.09</v>
      </c>
      <c r="BW120" s="13">
        <v>9.0299999999999994</v>
      </c>
      <c r="BX120" s="15">
        <v>267.255</v>
      </c>
      <c r="BY120" s="13">
        <v>4.0766309330040498</v>
      </c>
      <c r="BZ120" s="13">
        <v>60.95</v>
      </c>
      <c r="CA120" s="13">
        <v>6.2346185397867098</v>
      </c>
      <c r="CB120" s="17">
        <v>188.72</v>
      </c>
      <c r="CC120" s="13">
        <v>1.96</v>
      </c>
      <c r="CD120" s="18">
        <v>20</v>
      </c>
      <c r="CE120" s="15">
        <v>219.3</v>
      </c>
      <c r="CF120" s="13">
        <v>3.55</v>
      </c>
    </row>
    <row r="121" spans="1:84" x14ac:dyDescent="0.2">
      <c r="A121" s="2">
        <v>93027</v>
      </c>
      <c r="B121" s="2">
        <v>18</v>
      </c>
      <c r="C121" s="2">
        <v>2</v>
      </c>
      <c r="D121" s="5">
        <v>167.64000000000001</v>
      </c>
      <c r="E121" s="4">
        <v>62.136363636363626</v>
      </c>
      <c r="F121" s="4">
        <v>22.061547291092744</v>
      </c>
      <c r="G121" s="4">
        <v>5.16</v>
      </c>
      <c r="H121" s="2">
        <f>IF(G121&lt;7,1,2)</f>
        <v>1</v>
      </c>
      <c r="I121" s="2">
        <f>IF(G121&gt;9,1,2)</f>
        <v>2</v>
      </c>
      <c r="J121" s="23">
        <f t="shared" si="5"/>
        <v>2</v>
      </c>
      <c r="K121" s="23" t="str">
        <f t="shared" si="3"/>
        <v>FALSE</v>
      </c>
      <c r="L121" s="9" t="e">
        <f>IF(#REF!&lt;=1,1,2)</f>
        <v>#REF!</v>
      </c>
      <c r="M121" s="9" t="e">
        <f t="shared" si="4"/>
        <v>#REF!</v>
      </c>
      <c r="N121" s="14" t="e">
        <v>#NULL!</v>
      </c>
      <c r="O121" s="14" t="e">
        <v>#NULL!</v>
      </c>
      <c r="P121" s="14" t="e">
        <v>#NULL!</v>
      </c>
      <c r="Q121" s="14" t="e">
        <v>#NULL!</v>
      </c>
      <c r="R121" s="14" t="e">
        <v>#NULL!</v>
      </c>
      <c r="S121" s="13">
        <v>7.0000000000000007E-2</v>
      </c>
      <c r="T121" s="13">
        <v>6.12</v>
      </c>
      <c r="U121" s="13">
        <v>6.19</v>
      </c>
      <c r="V121" s="13">
        <v>3.45</v>
      </c>
      <c r="W121" s="13">
        <v>-6.41</v>
      </c>
      <c r="X121" s="13">
        <v>9.86</v>
      </c>
      <c r="Y121" s="13">
        <v>9.56</v>
      </c>
      <c r="Z121" s="13">
        <v>1.27</v>
      </c>
      <c r="AA121" s="13">
        <v>10.83</v>
      </c>
      <c r="AB121" s="13">
        <v>2.52</v>
      </c>
      <c r="AC121" s="13">
        <v>1.17</v>
      </c>
      <c r="AD121" s="13">
        <v>3.7</v>
      </c>
      <c r="AE121" s="13">
        <v>-0.25</v>
      </c>
      <c r="AF121" s="13">
        <v>-9.84</v>
      </c>
      <c r="AG121" s="13">
        <v>9.59</v>
      </c>
      <c r="AH121" s="13">
        <v>-15.88</v>
      </c>
      <c r="AI121" s="13">
        <v>21.24</v>
      </c>
      <c r="AJ121" s="13">
        <v>5.52</v>
      </c>
      <c r="AK121" s="13">
        <v>5.36</v>
      </c>
      <c r="AL121" s="15">
        <v>93.974999999999994</v>
      </c>
      <c r="AM121" s="13">
        <v>1.5961691939347E-2</v>
      </c>
      <c r="AN121" s="13">
        <v>19.315000000000001</v>
      </c>
      <c r="AO121" s="13">
        <v>0.54361894900336705</v>
      </c>
      <c r="AP121" s="16">
        <v>0.95499999999999996</v>
      </c>
      <c r="AQ121" s="13">
        <v>26.701570680628272</v>
      </c>
      <c r="AR121" s="16">
        <v>1.28</v>
      </c>
      <c r="AS121" s="13">
        <v>0</v>
      </c>
      <c r="AT121" s="16">
        <v>0.88500000000000001</v>
      </c>
      <c r="AU121" s="13">
        <v>0.56497175141242995</v>
      </c>
      <c r="AV121" s="16">
        <v>2.2799999999999998</v>
      </c>
      <c r="AW121" s="13">
        <v>21.917808219178085</v>
      </c>
      <c r="AX121" s="16">
        <v>2.6949999999999998</v>
      </c>
      <c r="AY121" s="13">
        <v>26.530612244897959</v>
      </c>
      <c r="AZ121" s="13">
        <v>26.204999999999998</v>
      </c>
      <c r="BA121" s="13">
        <v>1.1639000190803299</v>
      </c>
      <c r="BB121" s="13">
        <v>34.994999999999997</v>
      </c>
      <c r="BC121" s="13">
        <v>1.47163880554365</v>
      </c>
      <c r="BD121" s="13">
        <v>40.384999999999998</v>
      </c>
      <c r="BE121" s="13">
        <v>3.0333044447195801</v>
      </c>
      <c r="BF121" s="13">
        <v>59.7</v>
      </c>
      <c r="BG121" s="13">
        <v>2.2278056951423801</v>
      </c>
      <c r="BH121" s="16">
        <v>0.64</v>
      </c>
      <c r="BI121" s="13">
        <v>3.125</v>
      </c>
      <c r="BJ121" s="16">
        <v>1.135</v>
      </c>
      <c r="BK121" s="13">
        <v>0.44052863436123402</v>
      </c>
      <c r="BL121" s="13">
        <v>40.299999999999997</v>
      </c>
      <c r="BM121" s="13">
        <v>3.3002481389578202</v>
      </c>
      <c r="BN121" s="13">
        <v>9.7050000000000001</v>
      </c>
      <c r="BO121" s="13">
        <v>0.36063884595569001</v>
      </c>
      <c r="BP121" s="13">
        <v>-4.1749999999999998</v>
      </c>
      <c r="BQ121" s="13">
        <v>10.898203592814367</v>
      </c>
      <c r="BR121" s="13">
        <v>6.32</v>
      </c>
      <c r="BS121" s="13">
        <v>4.6500000000000004</v>
      </c>
      <c r="BT121" s="13">
        <v>7.14</v>
      </c>
      <c r="BU121" s="13">
        <v>2.23</v>
      </c>
      <c r="BV121" s="13">
        <v>5.64</v>
      </c>
      <c r="BW121" s="13">
        <v>7.75</v>
      </c>
      <c r="BX121" s="15">
        <v>125.77</v>
      </c>
      <c r="BY121" s="13">
        <v>13.21459807585274</v>
      </c>
      <c r="BZ121" s="13">
        <v>35.564999999999998</v>
      </c>
      <c r="CA121" s="13">
        <v>20.343033881625196</v>
      </c>
      <c r="CB121" s="17">
        <v>182.5</v>
      </c>
      <c r="CC121" s="13">
        <v>2.4500000000000002</v>
      </c>
      <c r="CD121" s="18">
        <v>14</v>
      </c>
      <c r="CE121" s="15">
        <v>163.69999999999999</v>
      </c>
      <c r="CF121" s="13">
        <v>3.5</v>
      </c>
    </row>
    <row r="122" spans="1:84" x14ac:dyDescent="0.2">
      <c r="A122" s="2">
        <v>93659</v>
      </c>
      <c r="B122" s="2">
        <v>24</v>
      </c>
      <c r="C122" s="2">
        <v>2</v>
      </c>
      <c r="D122" s="5">
        <v>165.1</v>
      </c>
      <c r="E122" s="4">
        <v>59.999999999999993</v>
      </c>
      <c r="F122" s="4">
        <v>21.963550295857988</v>
      </c>
      <c r="G122" s="4">
        <v>7.25</v>
      </c>
      <c r="H122" s="2">
        <f>IF(G122&lt;7,1,2)</f>
        <v>2</v>
      </c>
      <c r="I122" s="2">
        <f>IF(G122&gt;9,1,2)</f>
        <v>2</v>
      </c>
      <c r="J122" s="23">
        <f t="shared" si="5"/>
        <v>1</v>
      </c>
      <c r="K122" s="23" t="str">
        <f t="shared" si="3"/>
        <v>TRUE</v>
      </c>
      <c r="L122" s="9" t="e">
        <f>IF(#REF!&lt;=1,1,2)</f>
        <v>#REF!</v>
      </c>
      <c r="M122" s="9" t="e">
        <f t="shared" si="4"/>
        <v>#REF!</v>
      </c>
      <c r="N122" s="13">
        <v>0.13</v>
      </c>
      <c r="O122" s="13">
        <v>0.59</v>
      </c>
      <c r="P122" s="13">
        <v>33.61</v>
      </c>
      <c r="Q122" s="13">
        <v>0.48</v>
      </c>
      <c r="R122" s="13">
        <v>0.18</v>
      </c>
      <c r="S122" s="13">
        <v>4.87</v>
      </c>
      <c r="T122" s="13">
        <v>3.46</v>
      </c>
      <c r="U122" s="13">
        <v>8.33</v>
      </c>
      <c r="V122" s="13">
        <v>1.08</v>
      </c>
      <c r="W122" s="13">
        <v>-7.79</v>
      </c>
      <c r="X122" s="13">
        <v>8.8699999999999992</v>
      </c>
      <c r="Y122" s="13">
        <v>10.72</v>
      </c>
      <c r="Z122" s="13">
        <v>3.28</v>
      </c>
      <c r="AA122" s="13">
        <v>14</v>
      </c>
      <c r="AB122" s="13">
        <v>3.52</v>
      </c>
      <c r="AC122" s="13">
        <v>4.42</v>
      </c>
      <c r="AD122" s="13">
        <v>7.94</v>
      </c>
      <c r="AE122" s="13">
        <v>2.97</v>
      </c>
      <c r="AF122" s="13">
        <v>-7.37</v>
      </c>
      <c r="AG122" s="13">
        <v>10.34</v>
      </c>
      <c r="AH122" s="13">
        <v>28.95</v>
      </c>
      <c r="AI122" s="13">
        <v>-21.19</v>
      </c>
      <c r="AJ122" s="13">
        <v>11.8</v>
      </c>
      <c r="AK122" s="13">
        <v>7.76</v>
      </c>
      <c r="AL122" s="15">
        <v>115.235</v>
      </c>
      <c r="AM122" s="13">
        <v>0.11715190697271199</v>
      </c>
      <c r="AN122" s="13">
        <v>18.405000000000001</v>
      </c>
      <c r="AO122" s="13">
        <v>1.27682694919858</v>
      </c>
      <c r="AP122" s="16">
        <v>0.91500000000000004</v>
      </c>
      <c r="AQ122" s="13">
        <v>8.1967213114754092</v>
      </c>
      <c r="AR122" s="16">
        <v>1.04</v>
      </c>
      <c r="AS122" s="13">
        <v>0</v>
      </c>
      <c r="AT122" s="16">
        <v>1.2250000000000001</v>
      </c>
      <c r="AU122" s="13">
        <v>0.40816326530612301</v>
      </c>
      <c r="AV122" s="16">
        <v>2.9350000000000001</v>
      </c>
      <c r="AW122" s="13">
        <v>4.7077922077922096</v>
      </c>
      <c r="AX122" s="16">
        <v>3.915</v>
      </c>
      <c r="AY122" s="13">
        <v>18.263090676883774</v>
      </c>
      <c r="AZ122" s="13">
        <v>24.490000000000002</v>
      </c>
      <c r="BA122" s="13">
        <v>1.87831768068599</v>
      </c>
      <c r="BB122" s="13">
        <v>40.375</v>
      </c>
      <c r="BC122" s="13">
        <v>2.7616099071207501</v>
      </c>
      <c r="BD122" s="13">
        <v>40.629999999999995</v>
      </c>
      <c r="BE122" s="13">
        <v>0.68914595126752998</v>
      </c>
      <c r="BF122" s="13">
        <v>59.034999999999997</v>
      </c>
      <c r="BG122" s="13">
        <v>7.6225967646308998E-2</v>
      </c>
      <c r="BH122" s="16">
        <v>0.52</v>
      </c>
      <c r="BI122" s="13">
        <v>0</v>
      </c>
      <c r="BJ122" s="16">
        <v>1.27</v>
      </c>
      <c r="BK122" s="13">
        <v>0.78740157480314998</v>
      </c>
      <c r="BL122" s="13">
        <v>40.965000000000003</v>
      </c>
      <c r="BM122" s="13">
        <v>0.109849871841812</v>
      </c>
      <c r="BN122" s="13">
        <v>9.09</v>
      </c>
      <c r="BO122" s="13">
        <v>3.0803080308030699</v>
      </c>
      <c r="BP122" s="13">
        <v>10.99</v>
      </c>
      <c r="BQ122" s="13">
        <v>39.217470427661517</v>
      </c>
      <c r="BR122" s="13">
        <v>6.93</v>
      </c>
      <c r="BS122" s="13">
        <v>6.41</v>
      </c>
      <c r="BT122" s="13">
        <v>9.6</v>
      </c>
      <c r="BU122" s="13">
        <v>4.83</v>
      </c>
      <c r="BV122" s="13">
        <v>9.2899999999999991</v>
      </c>
      <c r="BW122" s="13">
        <v>13.07</v>
      </c>
      <c r="BX122" s="15">
        <v>212.57999999999998</v>
      </c>
      <c r="BY122" s="13">
        <v>15.81992661586227</v>
      </c>
      <c r="BZ122" s="13">
        <v>47.71</v>
      </c>
      <c r="CA122" s="13">
        <v>10.479983232026829</v>
      </c>
      <c r="CB122" s="17">
        <v>177.39</v>
      </c>
      <c r="CC122" s="13">
        <v>1.81</v>
      </c>
      <c r="CD122" s="18">
        <v>20</v>
      </c>
      <c r="CE122" s="15">
        <v>223.53</v>
      </c>
      <c r="CF122" s="13">
        <v>3.05</v>
      </c>
    </row>
    <row r="123" spans="1:84" x14ac:dyDescent="0.2">
      <c r="A123" s="2">
        <v>94316</v>
      </c>
      <c r="B123" s="2">
        <v>24</v>
      </c>
      <c r="C123" s="2">
        <v>2</v>
      </c>
      <c r="D123" s="5">
        <v>175.26</v>
      </c>
      <c r="E123" s="4">
        <v>66.36363636363636</v>
      </c>
      <c r="F123" s="4">
        <v>21.558076034446543</v>
      </c>
      <c r="G123" s="4">
        <v>7.75</v>
      </c>
      <c r="H123" s="2">
        <f>IF(G123&lt;7,1,2)</f>
        <v>2</v>
      </c>
      <c r="I123" s="2">
        <f>IF(G123&gt;9,1,2)</f>
        <v>2</v>
      </c>
      <c r="J123" s="23">
        <f t="shared" si="5"/>
        <v>1</v>
      </c>
      <c r="K123" s="23" t="str">
        <f t="shared" si="3"/>
        <v>TRUE</v>
      </c>
      <c r="L123" s="9" t="e">
        <f>IF(#REF!&lt;=1,1,2)</f>
        <v>#REF!</v>
      </c>
      <c r="M123" s="9" t="e">
        <f t="shared" si="4"/>
        <v>#REF!</v>
      </c>
      <c r="N123" s="13">
        <v>0.53</v>
      </c>
      <c r="O123" s="13">
        <v>0.45</v>
      </c>
      <c r="P123" s="13">
        <v>26.73</v>
      </c>
      <c r="Q123" s="13">
        <v>0.38</v>
      </c>
      <c r="R123" s="13">
        <v>0.35</v>
      </c>
      <c r="S123" s="13">
        <v>7.25</v>
      </c>
      <c r="T123" s="13">
        <v>2.27</v>
      </c>
      <c r="U123" s="13">
        <v>9.51</v>
      </c>
      <c r="V123" s="13">
        <v>9.7799999999999994</v>
      </c>
      <c r="W123" s="13">
        <v>3.22</v>
      </c>
      <c r="X123" s="13">
        <v>6.56</v>
      </c>
      <c r="Y123" s="13">
        <v>-19.66</v>
      </c>
      <c r="Z123" s="13">
        <v>31.19</v>
      </c>
      <c r="AA123" s="13">
        <v>11.54</v>
      </c>
      <c r="AB123" s="13">
        <v>7.9</v>
      </c>
      <c r="AC123" s="13">
        <v>0.37</v>
      </c>
      <c r="AD123" s="13">
        <v>8.27</v>
      </c>
      <c r="AE123" s="13">
        <v>-3.12</v>
      </c>
      <c r="AF123" s="13">
        <v>-15.33</v>
      </c>
      <c r="AG123" s="13">
        <v>12.21</v>
      </c>
      <c r="AH123" s="13">
        <v>28.45</v>
      </c>
      <c r="AI123" s="13">
        <v>-21.17</v>
      </c>
      <c r="AJ123" s="13">
        <v>15.3</v>
      </c>
      <c r="AK123" s="13">
        <v>7.27</v>
      </c>
      <c r="AL123" s="15">
        <v>113.065</v>
      </c>
      <c r="AM123" s="13">
        <v>0.15477822491486901</v>
      </c>
      <c r="AN123" s="13">
        <v>20.185000000000002</v>
      </c>
      <c r="AO123" s="13">
        <v>7.4312608372547995E-2</v>
      </c>
      <c r="AP123" s="16">
        <v>1.3049999999999999</v>
      </c>
      <c r="AQ123" s="13">
        <v>2.6819923371647501</v>
      </c>
      <c r="AR123" s="16">
        <v>1.06</v>
      </c>
      <c r="AS123" s="13">
        <v>0</v>
      </c>
      <c r="AT123" s="16">
        <v>1.19</v>
      </c>
      <c r="AU123" s="13">
        <v>0.84033613445377997</v>
      </c>
      <c r="AV123" s="16">
        <v>3.38</v>
      </c>
      <c r="AW123" s="13">
        <v>12.886597938144332</v>
      </c>
      <c r="AX123" s="16">
        <v>4.42</v>
      </c>
      <c r="AY123" s="13">
        <v>3.84615384615384</v>
      </c>
      <c r="AZ123" s="13">
        <v>16.355</v>
      </c>
      <c r="BA123" s="13">
        <v>4.7997554264750804</v>
      </c>
      <c r="BB123" s="13">
        <v>36.355000000000004</v>
      </c>
      <c r="BC123" s="13">
        <v>0.61889698803465198</v>
      </c>
      <c r="BD123" s="13">
        <v>39.85</v>
      </c>
      <c r="BE123" s="13">
        <v>0.72772898368883099</v>
      </c>
      <c r="BF123" s="13">
        <v>60.034999999999997</v>
      </c>
      <c r="BG123" s="13">
        <v>0.45806612809195002</v>
      </c>
      <c r="BH123" s="16">
        <v>0.53</v>
      </c>
      <c r="BI123" s="13">
        <v>0</v>
      </c>
      <c r="BJ123" s="16">
        <v>1.2649999999999999</v>
      </c>
      <c r="BK123" s="13">
        <v>1.1857707509881401</v>
      </c>
      <c r="BL123" s="13">
        <v>39.965000000000003</v>
      </c>
      <c r="BM123" s="13">
        <v>0.68810208932816697</v>
      </c>
      <c r="BN123" s="13">
        <v>10.120000000000001</v>
      </c>
      <c r="BO123" s="13">
        <v>3.35968379446641</v>
      </c>
      <c r="BP123" s="13">
        <v>11.035</v>
      </c>
      <c r="BQ123" s="13">
        <v>10.104213864975081</v>
      </c>
      <c r="BR123" s="13">
        <v>6.06</v>
      </c>
      <c r="BS123" s="13">
        <v>5.79</v>
      </c>
      <c r="BT123" s="13">
        <v>6.46</v>
      </c>
      <c r="BU123" s="13">
        <v>4.76</v>
      </c>
      <c r="BV123" s="13">
        <v>7.8</v>
      </c>
      <c r="BW123" s="13">
        <v>10.97</v>
      </c>
      <c r="BX123" s="15">
        <v>168.97499999999999</v>
      </c>
      <c r="BY123" s="13">
        <v>18.123982837697884</v>
      </c>
      <c r="BZ123" s="13">
        <v>41.74</v>
      </c>
      <c r="CA123" s="13">
        <v>15.476760900814568</v>
      </c>
      <c r="CB123" s="17">
        <v>184.61</v>
      </c>
      <c r="CC123" s="13">
        <v>2.0099999999999998</v>
      </c>
      <c r="CD123" s="18">
        <v>18</v>
      </c>
      <c r="CE123" s="15">
        <v>206.24</v>
      </c>
      <c r="CF123" s="13">
        <v>3.56</v>
      </c>
    </row>
    <row r="124" spans="1:84" x14ac:dyDescent="0.2">
      <c r="A124" s="2">
        <v>94520</v>
      </c>
      <c r="B124" s="2">
        <v>23</v>
      </c>
      <c r="C124" s="2">
        <v>2</v>
      </c>
      <c r="D124" s="5">
        <v>167.64000000000001</v>
      </c>
      <c r="E124" s="4">
        <v>67.090909090909079</v>
      </c>
      <c r="F124" s="4">
        <v>23.820661157024794</v>
      </c>
      <c r="G124" s="4">
        <v>8.4160000000000004</v>
      </c>
      <c r="H124" s="2">
        <f>IF(G124&lt;7,1,2)</f>
        <v>2</v>
      </c>
      <c r="I124" s="2">
        <f>IF(G124&gt;9,1,2)</f>
        <v>2</v>
      </c>
      <c r="J124" s="23">
        <f t="shared" si="5"/>
        <v>1</v>
      </c>
      <c r="K124" s="23" t="str">
        <f t="shared" si="3"/>
        <v>TRUE</v>
      </c>
      <c r="L124" s="9" t="e">
        <f>IF(#REF!&lt;=1,1,2)</f>
        <v>#REF!</v>
      </c>
      <c r="M124" s="9" t="e">
        <f t="shared" si="4"/>
        <v>#REF!</v>
      </c>
      <c r="N124" s="13">
        <v>0.35</v>
      </c>
      <c r="O124" s="13">
        <v>0.66</v>
      </c>
      <c r="P124" s="13">
        <v>24.79</v>
      </c>
      <c r="Q124" s="13">
        <v>0.25</v>
      </c>
      <c r="R124" s="13">
        <v>0.16</v>
      </c>
      <c r="S124" s="13">
        <v>4.84</v>
      </c>
      <c r="T124" s="13">
        <v>2.37</v>
      </c>
      <c r="U124" s="13">
        <v>7.22</v>
      </c>
      <c r="V124" s="13">
        <v>9.26</v>
      </c>
      <c r="W124" s="13">
        <v>3.06</v>
      </c>
      <c r="X124" s="13">
        <v>6.2</v>
      </c>
      <c r="Y124" s="13">
        <v>-9.2899999999999991</v>
      </c>
      <c r="Z124" s="13">
        <v>19.78</v>
      </c>
      <c r="AA124" s="13">
        <v>10.49</v>
      </c>
      <c r="AB124" s="13">
        <v>9.0500000000000007</v>
      </c>
      <c r="AC124" s="13">
        <v>0.42</v>
      </c>
      <c r="AD124" s="13">
        <v>9.4700000000000006</v>
      </c>
      <c r="AE124" s="13">
        <v>10.199999999999999</v>
      </c>
      <c r="AF124" s="13">
        <v>-1.1399999999999999</v>
      </c>
      <c r="AG124" s="13">
        <v>11.35</v>
      </c>
      <c r="AH124" s="13">
        <v>14.77</v>
      </c>
      <c r="AI124" s="13">
        <v>-2.33</v>
      </c>
      <c r="AJ124" s="13">
        <v>6.18</v>
      </c>
      <c r="AK124" s="13">
        <v>12.44</v>
      </c>
      <c r="AL124" s="15">
        <v>99.855000000000004</v>
      </c>
      <c r="AM124" s="13">
        <v>7.5108907916482004E-2</v>
      </c>
      <c r="AN124" s="13">
        <v>24.835000000000001</v>
      </c>
      <c r="AO124" s="13">
        <v>6.0398630964367997E-2</v>
      </c>
      <c r="AP124" s="16">
        <v>0.28000000000000003</v>
      </c>
      <c r="AQ124" s="13">
        <v>53.571428571428569</v>
      </c>
      <c r="AR124" s="16">
        <v>1.2</v>
      </c>
      <c r="AS124" s="13">
        <v>0</v>
      </c>
      <c r="AT124" s="16">
        <v>0.96</v>
      </c>
      <c r="AU124" s="13">
        <v>0</v>
      </c>
      <c r="AV124" s="16">
        <v>3.2450000000000001</v>
      </c>
      <c r="AW124" s="13">
        <v>18.000000000000004</v>
      </c>
      <c r="AX124" s="16">
        <v>1.49</v>
      </c>
      <c r="AY124" s="13">
        <v>16.107382550335569</v>
      </c>
      <c r="AZ124" s="13">
        <v>23.484999999999999</v>
      </c>
      <c r="BA124" s="13">
        <v>5.89738130721737</v>
      </c>
      <c r="BB124" s="13">
        <v>34.995000000000005</v>
      </c>
      <c r="BC124" s="13">
        <v>0.90012858979854604</v>
      </c>
      <c r="BD124" s="13">
        <v>37.56</v>
      </c>
      <c r="BE124" s="13">
        <v>0.71884984025558996</v>
      </c>
      <c r="BF124" s="13">
        <v>62.394999999999996</v>
      </c>
      <c r="BG124" s="13">
        <v>0.40868659347704001</v>
      </c>
      <c r="BH124" s="16">
        <v>0.6</v>
      </c>
      <c r="BI124" s="13">
        <v>1.6666666666666701</v>
      </c>
      <c r="BJ124" s="16">
        <v>1.1499999999999999</v>
      </c>
      <c r="BK124" s="13">
        <v>0</v>
      </c>
      <c r="BL124" s="13">
        <v>37.605000000000004</v>
      </c>
      <c r="BM124" s="13">
        <v>0.67810131631431703</v>
      </c>
      <c r="BN124" s="13">
        <v>12.43</v>
      </c>
      <c r="BO124" s="13">
        <v>3.0571198712791601</v>
      </c>
      <c r="BP124" s="13">
        <v>2.2949999999999999</v>
      </c>
      <c r="BQ124" s="13">
        <v>43.790849673202608</v>
      </c>
      <c r="BR124" s="13">
        <v>6.71</v>
      </c>
      <c r="BS124" s="13">
        <v>6.53</v>
      </c>
      <c r="BT124" s="13">
        <v>15.03</v>
      </c>
      <c r="BU124" s="13">
        <v>3.61</v>
      </c>
      <c r="BV124" s="13">
        <v>5.69</v>
      </c>
      <c r="BW124" s="13">
        <v>13.37</v>
      </c>
      <c r="BX124" s="15">
        <v>252.625</v>
      </c>
      <c r="BY124" s="13">
        <v>25.510143493320136</v>
      </c>
      <c r="BZ124" s="13">
        <v>47.06</v>
      </c>
      <c r="CA124" s="13">
        <v>22.205694857628558</v>
      </c>
      <c r="CB124" s="17">
        <v>181.05</v>
      </c>
      <c r="CC124" s="13">
        <v>2.5299999999999998</v>
      </c>
      <c r="CD124" s="18">
        <v>14</v>
      </c>
      <c r="CE124" s="15">
        <v>147.16999999999999</v>
      </c>
      <c r="CF124" s="13">
        <v>3.93</v>
      </c>
    </row>
    <row r="125" spans="1:84" x14ac:dyDescent="0.2">
      <c r="A125" s="2">
        <v>95729</v>
      </c>
      <c r="B125" s="2">
        <v>19</v>
      </c>
      <c r="C125" s="2">
        <v>1</v>
      </c>
      <c r="D125" s="5">
        <v>185.42000000000002</v>
      </c>
      <c r="E125" s="4">
        <v>66.36363636363636</v>
      </c>
      <c r="F125" s="4">
        <v>19.260273972602739</v>
      </c>
      <c r="G125" s="4">
        <v>10.25</v>
      </c>
      <c r="H125" s="2">
        <f>IF(G125&lt;7,1,2)</f>
        <v>2</v>
      </c>
      <c r="I125" s="2">
        <f>IF(G125&gt;9,1,2)</f>
        <v>1</v>
      </c>
      <c r="J125" s="23">
        <f t="shared" si="5"/>
        <v>2</v>
      </c>
      <c r="K125" s="23" t="str">
        <f t="shared" si="3"/>
        <v>FALSE</v>
      </c>
      <c r="L125" s="9" t="e">
        <f>IF(#REF!&lt;=1,1,2)</f>
        <v>#REF!</v>
      </c>
      <c r="M125" s="9" t="e">
        <f t="shared" si="4"/>
        <v>#REF!</v>
      </c>
      <c r="N125" s="13">
        <v>0.39</v>
      </c>
      <c r="O125" s="13">
        <v>0.67</v>
      </c>
      <c r="P125" s="13">
        <v>16.09</v>
      </c>
      <c r="Q125" s="13">
        <v>0.18</v>
      </c>
      <c r="R125" s="13">
        <v>0.36</v>
      </c>
      <c r="S125" s="13">
        <v>3.24</v>
      </c>
      <c r="T125" s="13">
        <v>5.55</v>
      </c>
      <c r="U125" s="13">
        <v>8.7899999999999991</v>
      </c>
      <c r="V125" s="13">
        <v>4.32</v>
      </c>
      <c r="W125" s="13">
        <v>-0.9</v>
      </c>
      <c r="X125" s="13">
        <v>5.22</v>
      </c>
      <c r="Y125" s="13">
        <v>-13.2</v>
      </c>
      <c r="Z125" s="13">
        <v>26.65</v>
      </c>
      <c r="AA125" s="13">
        <v>13.44</v>
      </c>
      <c r="AB125" s="13">
        <v>-1.47</v>
      </c>
      <c r="AC125" s="13">
        <v>6.68</v>
      </c>
      <c r="AD125" s="13">
        <v>5.21</v>
      </c>
      <c r="AE125" s="13">
        <v>-14.51</v>
      </c>
      <c r="AF125" s="13">
        <v>-24.15</v>
      </c>
      <c r="AG125" s="13">
        <v>9.65</v>
      </c>
      <c r="AH125" s="13">
        <v>-14.21</v>
      </c>
      <c r="AI125" s="13">
        <v>20.34</v>
      </c>
      <c r="AJ125" s="13">
        <v>7.63</v>
      </c>
      <c r="AK125" s="13">
        <v>6.13</v>
      </c>
      <c r="AL125" s="15">
        <v>104.925</v>
      </c>
      <c r="AM125" s="13">
        <v>0.35739814152966398</v>
      </c>
      <c r="AN125" s="13">
        <v>17.7</v>
      </c>
      <c r="AO125" s="13">
        <v>0.50847457627118597</v>
      </c>
      <c r="AP125" s="16">
        <v>1.7749999999999999</v>
      </c>
      <c r="AQ125" s="13">
        <v>3.6619718309859199</v>
      </c>
      <c r="AR125" s="16">
        <v>1.145</v>
      </c>
      <c r="AS125" s="13">
        <v>0.43668122270742399</v>
      </c>
      <c r="AT125" s="16">
        <v>1.1599999999999999</v>
      </c>
      <c r="AU125" s="13">
        <v>0.86206896551724199</v>
      </c>
      <c r="AV125" s="16">
        <v>2.2949999999999999</v>
      </c>
      <c r="AW125" s="13">
        <v>0.218340611353707</v>
      </c>
      <c r="AX125" s="16">
        <v>3.9049999999999998</v>
      </c>
      <c r="AY125" s="13">
        <v>34.955185659411008</v>
      </c>
      <c r="AZ125" s="13">
        <v>25.89</v>
      </c>
      <c r="BA125" s="13">
        <v>7.0683661645422902</v>
      </c>
      <c r="BB125" s="13">
        <v>41.849999999999994</v>
      </c>
      <c r="BC125" s="13">
        <v>4.03823178016727</v>
      </c>
      <c r="BD125" s="13">
        <v>41.045000000000002</v>
      </c>
      <c r="BE125" s="13">
        <v>0.47508831770008603</v>
      </c>
      <c r="BF125" s="13">
        <v>58.745000000000005</v>
      </c>
      <c r="BG125" s="13">
        <v>0.17873861605243099</v>
      </c>
      <c r="BH125" s="16">
        <v>0.57499999999999996</v>
      </c>
      <c r="BI125" s="13">
        <v>0.86956521739130499</v>
      </c>
      <c r="BJ125" s="16">
        <v>1.32</v>
      </c>
      <c r="BK125" s="13">
        <v>0.75757575757575801</v>
      </c>
      <c r="BL125" s="13">
        <v>41.254999999999995</v>
      </c>
      <c r="BM125" s="13">
        <v>0.25451460429039002</v>
      </c>
      <c r="BN125" s="13">
        <v>8.9250000000000007</v>
      </c>
      <c r="BO125" s="13">
        <v>1.62464985994398</v>
      </c>
      <c r="BP125" s="13">
        <v>11.629999999999999</v>
      </c>
      <c r="BQ125" s="13">
        <v>62.166809974204639</v>
      </c>
      <c r="BR125" s="13">
        <v>4.58</v>
      </c>
      <c r="BS125" s="13">
        <v>4.7300000000000004</v>
      </c>
      <c r="BT125" s="13">
        <v>5.2</v>
      </c>
      <c r="BU125" s="13">
        <v>4.24</v>
      </c>
      <c r="BV125" s="13">
        <v>5.41</v>
      </c>
      <c r="BW125" s="13">
        <v>12.44</v>
      </c>
      <c r="BX125" s="15">
        <v>235.53</v>
      </c>
      <c r="BY125" s="13">
        <v>5.2095274487326497</v>
      </c>
      <c r="BZ125" s="13">
        <v>55.87</v>
      </c>
      <c r="CA125" s="13">
        <v>8.5734741363880396</v>
      </c>
      <c r="CB125" s="17">
        <v>182.85</v>
      </c>
      <c r="CC125" s="13">
        <v>1.97</v>
      </c>
      <c r="CD125" s="18">
        <v>19</v>
      </c>
      <c r="CE125" s="15">
        <v>197.59</v>
      </c>
      <c r="CF125" s="13">
        <v>3.11</v>
      </c>
    </row>
    <row r="126" spans="1:84" x14ac:dyDescent="0.2">
      <c r="A126" s="2">
        <v>99120</v>
      </c>
      <c r="B126" s="2">
        <v>25</v>
      </c>
      <c r="C126" s="2">
        <v>2</v>
      </c>
      <c r="D126" s="5">
        <v>160.02000000000001</v>
      </c>
      <c r="E126" s="4">
        <v>51.454545454545453</v>
      </c>
      <c r="F126" s="4">
        <v>20.050289745527841</v>
      </c>
      <c r="G126" s="4">
        <v>7</v>
      </c>
      <c r="H126" s="2">
        <f>IF(G126&lt;7,1,2)</f>
        <v>2</v>
      </c>
      <c r="I126" s="2">
        <f>IF(G126&gt;9,1,2)</f>
        <v>2</v>
      </c>
      <c r="J126" s="23">
        <f t="shared" si="5"/>
        <v>1</v>
      </c>
      <c r="K126" s="23" t="str">
        <f t="shared" si="3"/>
        <v>TRUE</v>
      </c>
      <c r="L126" s="9" t="e">
        <f>IF(#REF!&lt;=1,1,2)</f>
        <v>#REF!</v>
      </c>
      <c r="M126" s="9" t="e">
        <f t="shared" si="4"/>
        <v>#REF!</v>
      </c>
      <c r="N126" s="14" t="e">
        <v>#NULL!</v>
      </c>
      <c r="O126" s="14" t="e">
        <v>#NULL!</v>
      </c>
      <c r="P126" s="14" t="e">
        <v>#NULL!</v>
      </c>
      <c r="Q126" s="14" t="e">
        <v>#NULL!</v>
      </c>
      <c r="R126" s="14" t="e">
        <v>#NULL!</v>
      </c>
      <c r="S126" s="13">
        <v>-0.88</v>
      </c>
      <c r="T126" s="13">
        <v>4.1399999999999997</v>
      </c>
      <c r="U126" s="13">
        <v>3.27</v>
      </c>
      <c r="V126" s="13">
        <v>-0.37</v>
      </c>
      <c r="W126" s="13">
        <v>-3.63</v>
      </c>
      <c r="X126" s="13">
        <v>3.26</v>
      </c>
      <c r="Y126" s="13">
        <v>6.02</v>
      </c>
      <c r="Z126" s="13">
        <v>-1.41</v>
      </c>
      <c r="AA126" s="13">
        <v>4.6100000000000003</v>
      </c>
      <c r="AB126" s="13">
        <v>1.78</v>
      </c>
      <c r="AC126" s="13">
        <v>0.72</v>
      </c>
      <c r="AD126" s="13">
        <v>2.5</v>
      </c>
      <c r="AE126" s="13">
        <v>-0.15</v>
      </c>
      <c r="AF126" s="13">
        <v>-5.39</v>
      </c>
      <c r="AG126" s="13">
        <v>5.25</v>
      </c>
      <c r="AH126" s="13">
        <v>6.71</v>
      </c>
      <c r="AI126" s="13">
        <v>-3.37</v>
      </c>
      <c r="AJ126" s="13">
        <v>4.17</v>
      </c>
      <c r="AK126" s="13">
        <v>3.34</v>
      </c>
      <c r="AL126" s="15">
        <v>88.61</v>
      </c>
      <c r="AM126" s="13">
        <v>9.0283263739982994E-2</v>
      </c>
      <c r="AN126" s="13">
        <v>24.004999999999999</v>
      </c>
      <c r="AO126" s="13">
        <v>0.14580295771714299</v>
      </c>
      <c r="AP126" s="16">
        <v>1.365</v>
      </c>
      <c r="AQ126" s="13">
        <v>22.34432234432234</v>
      </c>
      <c r="AR126" s="16">
        <v>1.36</v>
      </c>
      <c r="AS126" s="13">
        <v>0</v>
      </c>
      <c r="AT126" s="16">
        <v>0.65</v>
      </c>
      <c r="AU126" s="13">
        <v>1.5384615384615401</v>
      </c>
      <c r="AV126" s="16">
        <v>1.7450000000000001</v>
      </c>
      <c r="AW126" s="13">
        <v>0.287356321839081</v>
      </c>
      <c r="AX126" s="16">
        <v>2.74</v>
      </c>
      <c r="AY126" s="13">
        <v>8.7591240875912391</v>
      </c>
      <c r="AZ126" s="13">
        <v>15.175000000000001</v>
      </c>
      <c r="BA126" s="13">
        <v>17.56177924217463</v>
      </c>
      <c r="BB126" s="13">
        <v>32.924999999999997</v>
      </c>
      <c r="BC126" s="13">
        <v>0.71374335611237505</v>
      </c>
      <c r="BD126" s="13">
        <v>38.015000000000001</v>
      </c>
      <c r="BE126" s="13">
        <v>0.17098513744573901</v>
      </c>
      <c r="BF126" s="13">
        <v>62.019999999999996</v>
      </c>
      <c r="BG126" s="13">
        <v>0.17736214124475999</v>
      </c>
      <c r="BH126" s="16">
        <v>0.68</v>
      </c>
      <c r="BI126" s="13">
        <v>1.47058823529411</v>
      </c>
      <c r="BJ126" s="16">
        <v>0.875</v>
      </c>
      <c r="BK126" s="13">
        <v>0.57142857142857195</v>
      </c>
      <c r="BL126" s="13">
        <v>37.980000000000004</v>
      </c>
      <c r="BM126" s="13">
        <v>0.28962611901001301</v>
      </c>
      <c r="BN126" s="13">
        <v>11.965</v>
      </c>
      <c r="BO126" s="13">
        <v>3.6356038445465999</v>
      </c>
      <c r="BP126" s="13">
        <v>20.479999999999997</v>
      </c>
      <c r="BQ126" s="13">
        <v>19.921875000000004</v>
      </c>
      <c r="BR126" s="13">
        <v>3.32</v>
      </c>
      <c r="BS126" s="13">
        <v>5.28</v>
      </c>
      <c r="BT126" s="13">
        <v>8.4700000000000006</v>
      </c>
      <c r="BU126" s="13">
        <v>1.66</v>
      </c>
      <c r="BV126" s="13">
        <v>4.26</v>
      </c>
      <c r="BW126" s="13">
        <v>7.02</v>
      </c>
      <c r="BX126" s="15">
        <v>114</v>
      </c>
      <c r="BY126" s="13">
        <v>0.89473684210526006</v>
      </c>
      <c r="BZ126" s="13">
        <v>24.815000000000001</v>
      </c>
      <c r="CA126" s="13">
        <v>15.2528712472295</v>
      </c>
      <c r="CB126" s="17">
        <v>179.67</v>
      </c>
      <c r="CC126" s="13">
        <v>2.73</v>
      </c>
      <c r="CD126" s="18">
        <v>10</v>
      </c>
      <c r="CE126" s="15">
        <v>149.19999999999999</v>
      </c>
      <c r="CF126" s="13">
        <v>3.2</v>
      </c>
    </row>
    <row r="127" spans="1:84" x14ac:dyDescent="0.2">
      <c r="A127" s="2">
        <v>99866</v>
      </c>
      <c r="B127" s="2">
        <v>26</v>
      </c>
      <c r="C127" s="2">
        <v>1</v>
      </c>
      <c r="D127" s="5">
        <v>180.34</v>
      </c>
      <c r="E127" s="4">
        <v>74.545454545454533</v>
      </c>
      <c r="F127" s="4">
        <v>22.870858956556241</v>
      </c>
      <c r="G127" s="4">
        <v>10.33</v>
      </c>
      <c r="H127" s="2">
        <f>IF(G127&lt;7,1,2)</f>
        <v>2</v>
      </c>
      <c r="I127" s="2">
        <f>IF(G127&gt;9,1,2)</f>
        <v>1</v>
      </c>
      <c r="J127" s="23">
        <f t="shared" si="5"/>
        <v>2</v>
      </c>
      <c r="K127" s="23" t="str">
        <f t="shared" si="3"/>
        <v>FALSE</v>
      </c>
      <c r="L127" s="9" t="e">
        <f>IF(#REF!&lt;=1,1,2)</f>
        <v>#REF!</v>
      </c>
      <c r="M127" s="9" t="e">
        <f t="shared" si="4"/>
        <v>#REF!</v>
      </c>
      <c r="N127" s="14" t="e">
        <v>#NULL!</v>
      </c>
      <c r="O127" s="14" t="e">
        <v>#NULL!</v>
      </c>
      <c r="P127" s="14" t="e">
        <v>#NULL!</v>
      </c>
      <c r="Q127" s="14" t="e">
        <v>#NULL!</v>
      </c>
      <c r="R127" s="14" t="e">
        <v>#NULL!</v>
      </c>
      <c r="S127" s="13">
        <v>4.3600000000000003</v>
      </c>
      <c r="T127" s="13">
        <v>4.0199999999999996</v>
      </c>
      <c r="U127" s="13">
        <v>8.3800000000000008</v>
      </c>
      <c r="V127" s="13">
        <v>6.31</v>
      </c>
      <c r="W127" s="13">
        <v>0.71</v>
      </c>
      <c r="X127" s="13">
        <v>5.59</v>
      </c>
      <c r="Y127" s="13">
        <v>-12.38</v>
      </c>
      <c r="Z127" s="13">
        <v>23.43</v>
      </c>
      <c r="AA127" s="13">
        <v>11.06</v>
      </c>
      <c r="AB127" s="13">
        <v>4.82</v>
      </c>
      <c r="AC127" s="13">
        <v>0.63</v>
      </c>
      <c r="AD127" s="13">
        <v>5.45</v>
      </c>
      <c r="AE127" s="13">
        <v>1.98</v>
      </c>
      <c r="AF127" s="13">
        <v>-15.22</v>
      </c>
      <c r="AG127" s="13">
        <v>17.2</v>
      </c>
      <c r="AH127" s="13">
        <v>12.45</v>
      </c>
      <c r="AI127" s="13">
        <v>-3.13</v>
      </c>
      <c r="AJ127" s="13">
        <v>5.84</v>
      </c>
      <c r="AK127" s="13">
        <v>9.32</v>
      </c>
      <c r="AL127" s="15">
        <v>98.18</v>
      </c>
      <c r="AM127" s="13">
        <v>5.0926869016097998E-2</v>
      </c>
      <c r="AN127" s="13">
        <v>21.06</v>
      </c>
      <c r="AO127" s="13">
        <v>0.854700854700853</v>
      </c>
      <c r="AP127" s="16">
        <v>1.4</v>
      </c>
      <c r="AQ127" s="13">
        <v>32.857142857142861</v>
      </c>
      <c r="AR127" s="16">
        <v>1.2250000000000001</v>
      </c>
      <c r="AS127" s="13">
        <v>0.40816326530612301</v>
      </c>
      <c r="AT127" s="16">
        <v>1.1200000000000001</v>
      </c>
      <c r="AU127" s="13">
        <v>0</v>
      </c>
      <c r="AV127" s="16">
        <v>2.82</v>
      </c>
      <c r="AW127" s="13">
        <v>8.4415584415584402</v>
      </c>
      <c r="AX127" s="16">
        <v>3.44</v>
      </c>
      <c r="AY127" s="13">
        <v>10.465116279069765</v>
      </c>
      <c r="AZ127" s="13">
        <v>28.075000000000003</v>
      </c>
      <c r="BA127" s="13">
        <v>5.2537845057880697</v>
      </c>
      <c r="BB127" s="13">
        <v>37.405000000000001</v>
      </c>
      <c r="BC127" s="13">
        <v>2.5264002138751498</v>
      </c>
      <c r="BD127" s="13">
        <v>39.4</v>
      </c>
      <c r="BE127" s="13">
        <v>1.90355329949239</v>
      </c>
      <c r="BF127" s="13">
        <v>60.46</v>
      </c>
      <c r="BG127" s="13">
        <v>0.94277208071452201</v>
      </c>
      <c r="BH127" s="16">
        <v>0.61</v>
      </c>
      <c r="BI127" s="13">
        <v>1.63934426229508</v>
      </c>
      <c r="BJ127" s="16">
        <v>1.37</v>
      </c>
      <c r="BK127" s="13">
        <v>0</v>
      </c>
      <c r="BL127" s="13">
        <v>39.54</v>
      </c>
      <c r="BM127" s="13">
        <v>1.44157814871017</v>
      </c>
      <c r="BN127" s="13">
        <v>10.434999999999999</v>
      </c>
      <c r="BO127" s="13">
        <v>1.38955438428367</v>
      </c>
      <c r="BP127" s="13">
        <v>3.8650000000000002</v>
      </c>
      <c r="BQ127" s="13">
        <v>124.57956015523932</v>
      </c>
      <c r="BR127" s="13">
        <v>3.04</v>
      </c>
      <c r="BS127" s="13">
        <v>3.87</v>
      </c>
      <c r="BT127" s="13">
        <v>7.24</v>
      </c>
      <c r="BU127" s="13">
        <v>7.02</v>
      </c>
      <c r="BV127" s="13">
        <v>6.99</v>
      </c>
      <c r="BW127" s="13">
        <v>8.01</v>
      </c>
      <c r="BX127" s="15">
        <v>244.67000000000002</v>
      </c>
      <c r="BY127" s="13">
        <v>12.878571136633015</v>
      </c>
      <c r="BZ127" s="13">
        <v>55.805</v>
      </c>
      <c r="CA127" s="13">
        <v>5.0264313233581204</v>
      </c>
      <c r="CB127" s="17">
        <v>187.58</v>
      </c>
      <c r="CC127" s="13">
        <v>2.17</v>
      </c>
      <c r="CD127" s="18">
        <v>17</v>
      </c>
      <c r="CE127" s="15">
        <v>170.04</v>
      </c>
      <c r="CF127" s="13">
        <v>3.41</v>
      </c>
    </row>
    <row r="128" spans="1:8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24"/>
      <c r="K128" s="24"/>
      <c r="L128" s="8"/>
      <c r="M128" s="8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</row>
    <row r="129" spans="1:8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24"/>
      <c r="K129" s="24"/>
      <c r="L129" s="8"/>
      <c r="M129" s="8"/>
      <c r="N129" s="14"/>
      <c r="O129" s="14"/>
      <c r="P129" s="14"/>
      <c r="Q129" s="14"/>
      <c r="R129" s="14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5"/>
      <c r="AM129" s="13"/>
      <c r="AN129" s="13"/>
      <c r="AO129" s="13"/>
      <c r="AP129" s="16"/>
      <c r="AQ129" s="13"/>
      <c r="AR129" s="16"/>
      <c r="AS129" s="13"/>
      <c r="AT129" s="16"/>
      <c r="AU129" s="13"/>
      <c r="AV129" s="16"/>
      <c r="AW129" s="13"/>
      <c r="AX129" s="16"/>
      <c r="AY129" s="13"/>
      <c r="AZ129" s="13"/>
      <c r="BA129" s="13"/>
      <c r="BB129" s="13"/>
      <c r="BC129" s="13"/>
      <c r="BD129" s="13"/>
      <c r="BE129" s="13"/>
      <c r="BF129" s="13"/>
      <c r="BG129" s="13"/>
      <c r="BH129" s="16"/>
      <c r="BI129" s="13"/>
      <c r="BJ129" s="16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5"/>
      <c r="BY129" s="13"/>
      <c r="BZ129" s="13"/>
      <c r="CA129" s="13"/>
      <c r="CB129" s="17"/>
      <c r="CC129" s="13"/>
      <c r="CD129" s="18"/>
      <c r="CE129" s="15"/>
      <c r="CF129" s="13"/>
    </row>
    <row r="130" spans="1:8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24"/>
      <c r="K130" s="24"/>
      <c r="L130" s="8"/>
      <c r="M130" s="8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</row>
    <row r="131" spans="1:84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24"/>
      <c r="K131" s="24"/>
      <c r="L131" s="8"/>
      <c r="M131" s="8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</row>
    <row r="132" spans="1:8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24"/>
      <c r="K132" s="24"/>
      <c r="L132" s="8"/>
      <c r="M132" s="8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</row>
    <row r="133" spans="1:8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24"/>
      <c r="K133" s="24"/>
      <c r="L133" s="8"/>
      <c r="M133" s="8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</row>
    <row r="134" spans="1:8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24"/>
      <c r="K134" s="24"/>
      <c r="L134" s="8"/>
      <c r="M134" s="8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</row>
    <row r="135" spans="1:8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24"/>
      <c r="K135" s="24"/>
      <c r="L135" s="8"/>
      <c r="M135" s="8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</row>
    <row r="136" spans="1:8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24"/>
      <c r="K136" s="24"/>
      <c r="L136" s="8"/>
      <c r="M136" s="8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</row>
    <row r="137" spans="1:8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24"/>
      <c r="K137" s="24"/>
      <c r="L137" s="8"/>
      <c r="M137" s="8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</row>
    <row r="138" spans="1:8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24"/>
      <c r="K138" s="24"/>
      <c r="L138" s="8"/>
      <c r="M138" s="8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</row>
    <row r="139" spans="1:8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24"/>
      <c r="K139" s="24"/>
      <c r="L139" s="8"/>
      <c r="M139" s="8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</row>
    <row r="140" spans="1:8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24"/>
      <c r="K140" s="24"/>
      <c r="L140" s="8"/>
      <c r="M140" s="8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</row>
    <row r="141" spans="1:8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24"/>
      <c r="K141" s="24"/>
      <c r="L141" s="8"/>
      <c r="M141" s="8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</row>
    <row r="142" spans="1:8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24"/>
      <c r="K142" s="24"/>
      <c r="L142" s="8"/>
      <c r="M142" s="8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</row>
    <row r="143" spans="1:8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24"/>
      <c r="K143" s="24"/>
      <c r="L143" s="8"/>
      <c r="M143" s="8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</row>
    <row r="144" spans="1:8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24"/>
      <c r="K144" s="24"/>
      <c r="L144" s="8"/>
      <c r="M144" s="8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</row>
    <row r="145" spans="1:8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24"/>
      <c r="K145" s="24"/>
      <c r="L145" s="8"/>
      <c r="M145" s="8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</row>
    <row r="146" spans="1:8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24"/>
      <c r="K146" s="24"/>
      <c r="L146" s="8"/>
      <c r="M146" s="8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</row>
    <row r="147" spans="1:8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24"/>
      <c r="K147" s="24"/>
      <c r="L147" s="8"/>
      <c r="M147" s="8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</row>
    <row r="148" spans="1:8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24"/>
      <c r="K148" s="24"/>
      <c r="L148" s="8"/>
      <c r="M148" s="8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</row>
    <row r="149" spans="1:8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24"/>
      <c r="K149" s="24"/>
      <c r="L149" s="8"/>
      <c r="M149" s="8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</row>
    <row r="150" spans="1:8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24"/>
      <c r="K150" s="24"/>
      <c r="L150" s="8"/>
      <c r="M150" s="8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</row>
    <row r="151" spans="1:8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24"/>
      <c r="K151" s="24"/>
      <c r="L151" s="8"/>
      <c r="M151" s="8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</row>
    <row r="152" spans="1:8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24"/>
      <c r="K152" s="24"/>
      <c r="L152" s="8"/>
      <c r="M152" s="8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</row>
    <row r="153" spans="1:8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24"/>
      <c r="K153" s="24"/>
      <c r="L153" s="8"/>
      <c r="M153" s="8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</row>
    <row r="154" spans="1:8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24"/>
      <c r="K154" s="24"/>
      <c r="L154" s="8"/>
      <c r="M154" s="8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</row>
    <row r="155" spans="1:8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24"/>
      <c r="K155" s="24"/>
      <c r="L155" s="8"/>
      <c r="M155" s="8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</row>
    <row r="156" spans="1:8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24"/>
      <c r="K156" s="24"/>
      <c r="L156" s="8"/>
      <c r="M156" s="8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</row>
    <row r="157" spans="1:8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24"/>
      <c r="K157" s="24"/>
      <c r="L157" s="8"/>
      <c r="M157" s="8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</row>
    <row r="158" spans="1:8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24"/>
      <c r="K158" s="24"/>
      <c r="L158" s="8"/>
      <c r="M158" s="8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</row>
    <row r="159" spans="1:8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24"/>
      <c r="K159" s="24"/>
      <c r="L159" s="8"/>
      <c r="M159" s="8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</row>
    <row r="160" spans="1:8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24"/>
      <c r="K160" s="24"/>
      <c r="L160" s="8"/>
      <c r="M160" s="8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</row>
    <row r="161" spans="1:8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24"/>
      <c r="K161" s="24"/>
      <c r="L161" s="8"/>
      <c r="M161" s="8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</row>
    <row r="162" spans="1:8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24"/>
      <c r="K162" s="24"/>
      <c r="L162" s="8"/>
      <c r="M162" s="8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</row>
    <row r="163" spans="1:8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24"/>
      <c r="K163" s="24"/>
      <c r="L163" s="8"/>
      <c r="M163" s="8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</row>
    <row r="164" spans="1:8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24"/>
      <c r="K164" s="24"/>
      <c r="L164" s="8"/>
      <c r="M164" s="8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</row>
    <row r="165" spans="1:8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24"/>
      <c r="K165" s="24"/>
      <c r="L165" s="8"/>
      <c r="M165" s="8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</row>
    <row r="166" spans="1:8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24"/>
      <c r="K166" s="24"/>
      <c r="L166" s="8"/>
      <c r="M166" s="8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</row>
    <row r="167" spans="1:8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24"/>
      <c r="K167" s="24"/>
      <c r="L167" s="8"/>
      <c r="M167" s="8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</row>
    <row r="168" spans="1:8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24"/>
      <c r="K168" s="24"/>
      <c r="L168" s="8"/>
      <c r="M168" s="8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</row>
    <row r="169" spans="1:8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24"/>
      <c r="K169" s="24"/>
      <c r="L169" s="8"/>
      <c r="M169" s="8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</row>
    <row r="170" spans="1:8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24"/>
      <c r="K170" s="24"/>
      <c r="L170" s="8"/>
      <c r="M170" s="8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</row>
    <row r="171" spans="1:8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24"/>
      <c r="K171" s="24"/>
      <c r="L171" s="8"/>
      <c r="M171" s="8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</row>
    <row r="172" spans="1:8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24"/>
      <c r="K172" s="24"/>
      <c r="L172" s="8"/>
      <c r="M172" s="8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</row>
    <row r="173" spans="1:8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24"/>
      <c r="K173" s="24"/>
      <c r="L173" s="8"/>
      <c r="M173" s="8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</row>
    <row r="174" spans="1:8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24"/>
      <c r="K174" s="24"/>
      <c r="L174" s="8"/>
      <c r="M174" s="8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</row>
    <row r="175" spans="1:8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24"/>
      <c r="K175" s="24"/>
      <c r="L175" s="8"/>
      <c r="M175" s="8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</row>
    <row r="176" spans="1:8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24"/>
      <c r="K176" s="24"/>
      <c r="L176" s="8"/>
      <c r="M176" s="8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</row>
    <row r="177" spans="1:8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24"/>
      <c r="K177" s="24"/>
      <c r="L177" s="8"/>
      <c r="M177" s="8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</row>
    <row r="178" spans="1:8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24"/>
      <c r="K178" s="24"/>
      <c r="L178" s="8"/>
      <c r="M178" s="8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</row>
    <row r="179" spans="1:8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24"/>
      <c r="K179" s="24"/>
      <c r="L179" s="8"/>
      <c r="M179" s="8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</row>
    <row r="180" spans="1:8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24"/>
      <c r="K180" s="24"/>
      <c r="L180" s="8"/>
      <c r="M180" s="8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</row>
    <row r="181" spans="1:8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24"/>
      <c r="K181" s="24"/>
      <c r="L181" s="8"/>
      <c r="M181" s="8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</row>
    <row r="182" spans="1:8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24"/>
      <c r="K182" s="24"/>
      <c r="L182" s="8"/>
      <c r="M182" s="8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</row>
    <row r="183" spans="1:8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24"/>
      <c r="K183" s="24"/>
      <c r="L183" s="8"/>
      <c r="M183" s="8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</row>
    <row r="184" spans="1:8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24"/>
      <c r="K184" s="24"/>
      <c r="L184" s="8"/>
      <c r="M184" s="8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</row>
    <row r="185" spans="1:8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24"/>
      <c r="K185" s="24"/>
      <c r="L185" s="8"/>
      <c r="M185" s="8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</row>
    <row r="186" spans="1:8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24"/>
      <c r="K186" s="24"/>
      <c r="L186" s="8"/>
      <c r="M186" s="8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</row>
    <row r="187" spans="1:8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24"/>
      <c r="K187" s="24"/>
      <c r="L187" s="8"/>
      <c r="M187" s="8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</row>
    <row r="188" spans="1:8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24"/>
      <c r="K188" s="24"/>
      <c r="L188" s="8"/>
      <c r="M188" s="8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</row>
    <row r="189" spans="1:8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24"/>
      <c r="K189" s="24"/>
      <c r="L189" s="8"/>
      <c r="M189" s="8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</row>
    <row r="190" spans="1:8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24"/>
      <c r="K190" s="24"/>
      <c r="L190" s="8"/>
      <c r="M190" s="8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</row>
    <row r="191" spans="1:8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24"/>
      <c r="K191" s="24"/>
      <c r="L191" s="8"/>
      <c r="M191" s="8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</row>
    <row r="192" spans="1:8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24"/>
      <c r="K192" s="24"/>
      <c r="L192" s="8"/>
      <c r="M192" s="8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</row>
    <row r="193" spans="1:8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24"/>
      <c r="K193" s="24"/>
      <c r="L193" s="8"/>
      <c r="M193" s="8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</row>
    <row r="194" spans="1:8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24"/>
      <c r="K194" s="24"/>
      <c r="L194" s="8"/>
      <c r="M194" s="8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</row>
    <row r="195" spans="1:8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24"/>
      <c r="K195" s="24"/>
      <c r="L195" s="8"/>
      <c r="M195" s="8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</row>
    <row r="196" spans="1:8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24"/>
      <c r="K196" s="24"/>
      <c r="L196" s="8"/>
      <c r="M196" s="8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</row>
    <row r="197" spans="1:8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24"/>
      <c r="K197" s="24"/>
      <c r="L197" s="8"/>
      <c r="M197" s="8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</row>
    <row r="198" spans="1:8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24"/>
      <c r="K198" s="24"/>
      <c r="L198" s="8"/>
      <c r="M198" s="8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</row>
    <row r="199" spans="1:8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24"/>
      <c r="K199" s="24"/>
      <c r="L199" s="8"/>
      <c r="M199" s="8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</row>
    <row r="200" spans="1:8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24"/>
      <c r="K200" s="24"/>
      <c r="L200" s="8"/>
      <c r="M200" s="8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</row>
    <row r="201" spans="1:8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24"/>
      <c r="K201" s="24"/>
      <c r="L201" s="8"/>
      <c r="M201" s="8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</row>
    <row r="202" spans="1:8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24"/>
      <c r="K202" s="24"/>
      <c r="L202" s="8"/>
      <c r="M202" s="8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</row>
    <row r="203" spans="1:8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24"/>
      <c r="K203" s="24"/>
      <c r="L203" s="8"/>
      <c r="M203" s="8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</row>
    <row r="204" spans="1:8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24"/>
      <c r="K204" s="24"/>
      <c r="L204" s="8"/>
      <c r="M204" s="8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</row>
    <row r="205" spans="1:8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24"/>
      <c r="K205" s="24"/>
      <c r="L205" s="8"/>
      <c r="M205" s="8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</row>
    <row r="206" spans="1:8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24"/>
      <c r="K206" s="24"/>
      <c r="L206" s="8"/>
      <c r="M206" s="8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</row>
    <row r="207" spans="1:8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24"/>
      <c r="K207" s="24"/>
      <c r="L207" s="8"/>
      <c r="M207" s="8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</row>
    <row r="208" spans="1:8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24"/>
      <c r="K208" s="24"/>
      <c r="L208" s="8"/>
      <c r="M208" s="8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</row>
    <row r="209" spans="1:8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24"/>
      <c r="K209" s="24"/>
      <c r="L209" s="8"/>
      <c r="M209" s="8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</row>
    <row r="210" spans="1:8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24"/>
      <c r="K210" s="24"/>
      <c r="L210" s="8"/>
      <c r="M210" s="8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</row>
    <row r="211" spans="1:8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24"/>
      <c r="K211" s="24"/>
      <c r="L211" s="8"/>
      <c r="M211" s="8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</row>
    <row r="212" spans="1:8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24"/>
      <c r="K212" s="24"/>
      <c r="L212" s="8"/>
      <c r="M212" s="8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</row>
    <row r="213" spans="1:8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24"/>
      <c r="K213" s="24"/>
      <c r="L213" s="8"/>
      <c r="M213" s="8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</row>
    <row r="214" spans="1:8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24"/>
      <c r="K214" s="24"/>
      <c r="L214" s="8"/>
      <c r="M214" s="8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</row>
    <row r="215" spans="1:8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24"/>
      <c r="K215" s="24"/>
      <c r="L215" s="8"/>
      <c r="M215" s="8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</row>
    <row r="216" spans="1:8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24"/>
      <c r="K216" s="24"/>
      <c r="L216" s="8"/>
      <c r="M216" s="8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</row>
    <row r="217" spans="1:8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24"/>
      <c r="K217" s="24"/>
      <c r="L217" s="8"/>
      <c r="M217" s="8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</row>
    <row r="218" spans="1:8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24"/>
      <c r="K218" s="24"/>
      <c r="L218" s="8"/>
      <c r="M218" s="8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</row>
    <row r="219" spans="1:8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24"/>
      <c r="K219" s="24"/>
      <c r="L219" s="8"/>
      <c r="M219" s="8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</row>
    <row r="220" spans="1:8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24"/>
      <c r="K220" s="24"/>
      <c r="L220" s="8"/>
      <c r="M220" s="8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</row>
    <row r="221" spans="1:8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24"/>
      <c r="K221" s="24"/>
      <c r="L221" s="8"/>
      <c r="M221" s="8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</row>
    <row r="222" spans="1:8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24"/>
      <c r="K222" s="24"/>
      <c r="L222" s="8"/>
      <c r="M222" s="8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</row>
    <row r="223" spans="1:8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24"/>
      <c r="K223" s="24"/>
      <c r="L223" s="8"/>
      <c r="M223" s="8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</row>
    <row r="224" spans="1:8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24"/>
      <c r="K224" s="24"/>
      <c r="L224" s="8"/>
      <c r="M224" s="8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</row>
    <row r="225" spans="1:8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24"/>
      <c r="K225" s="24"/>
      <c r="L225" s="8"/>
      <c r="M225" s="8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</row>
    <row r="226" spans="1:8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24"/>
      <c r="K226" s="24"/>
      <c r="L226" s="8"/>
      <c r="M226" s="8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</row>
    <row r="227" spans="1:8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24"/>
      <c r="K227" s="24"/>
      <c r="L227" s="8"/>
      <c r="M227" s="8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</row>
    <row r="228" spans="1:8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24"/>
      <c r="K228" s="24"/>
      <c r="L228" s="8"/>
      <c r="M228" s="8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</row>
    <row r="229" spans="1:8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24"/>
      <c r="K229" s="24"/>
      <c r="L229" s="8"/>
      <c r="M229" s="8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</row>
    <row r="230" spans="1:8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24"/>
      <c r="K230" s="24"/>
      <c r="L230" s="8"/>
      <c r="M230" s="8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</row>
    <row r="231" spans="1:8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24"/>
      <c r="K231" s="24"/>
      <c r="L231" s="8"/>
      <c r="M231" s="8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</row>
    <row r="232" spans="1:8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24"/>
      <c r="K232" s="24"/>
      <c r="L232" s="8"/>
      <c r="M232" s="8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</row>
    <row r="233" spans="1:8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24"/>
      <c r="K233" s="24"/>
      <c r="L233" s="8"/>
      <c r="M233" s="8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</row>
    <row r="234" spans="1:8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24"/>
      <c r="K234" s="24"/>
      <c r="L234" s="8"/>
      <c r="M234" s="8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</row>
    <row r="235" spans="1:8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24"/>
      <c r="K235" s="24"/>
      <c r="L235" s="8"/>
      <c r="M235" s="8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</row>
    <row r="236" spans="1:8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24"/>
      <c r="K236" s="24"/>
      <c r="L236" s="8"/>
      <c r="M236" s="8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</row>
    <row r="237" spans="1:8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24"/>
      <c r="K237" s="24"/>
      <c r="L237" s="8"/>
      <c r="M237" s="8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</row>
    <row r="238" spans="1:8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24"/>
      <c r="K238" s="24"/>
      <c r="L238" s="8"/>
      <c r="M238" s="8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</row>
    <row r="239" spans="1:8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24"/>
      <c r="K239" s="24"/>
      <c r="L239" s="8"/>
      <c r="M239" s="8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</row>
    <row r="240" spans="1:8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24"/>
      <c r="K240" s="24"/>
      <c r="L240" s="8"/>
      <c r="M240" s="8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</row>
    <row r="241" spans="1:8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24"/>
      <c r="K241" s="24"/>
      <c r="L241" s="8"/>
      <c r="M241" s="8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</row>
    <row r="242" spans="1:8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24"/>
      <c r="K242" s="24"/>
      <c r="L242" s="8"/>
      <c r="M242" s="8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</row>
    <row r="243" spans="1:8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24"/>
      <c r="K243" s="24"/>
      <c r="L243" s="8"/>
      <c r="M243" s="8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</row>
    <row r="244" spans="1:8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24"/>
      <c r="K244" s="24"/>
      <c r="L244" s="8"/>
      <c r="M244" s="8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</row>
    <row r="245" spans="1:8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24"/>
      <c r="K245" s="24"/>
      <c r="L245" s="8"/>
      <c r="M245" s="8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</row>
    <row r="246" spans="1:8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24"/>
      <c r="K246" s="24"/>
      <c r="L246" s="8"/>
      <c r="M246" s="8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</row>
    <row r="247" spans="1:8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24"/>
      <c r="K247" s="24"/>
      <c r="L247" s="8"/>
      <c r="M247" s="8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</row>
    <row r="248" spans="1:8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24"/>
      <c r="K248" s="24"/>
      <c r="L248" s="8"/>
      <c r="M248" s="8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</row>
    <row r="249" spans="1:8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24"/>
      <c r="K249" s="24"/>
      <c r="L249" s="8"/>
      <c r="M249" s="8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</row>
    <row r="250" spans="1:8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24"/>
      <c r="K250" s="24"/>
      <c r="L250" s="8"/>
      <c r="M250" s="8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</row>
    <row r="251" spans="1:8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24"/>
      <c r="K251" s="24"/>
      <c r="L251" s="8"/>
      <c r="M251" s="8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</row>
    <row r="252" spans="1:8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24"/>
      <c r="K252" s="24"/>
      <c r="L252" s="8"/>
      <c r="M252" s="8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</row>
    <row r="253" spans="1:8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24"/>
      <c r="K253" s="24"/>
      <c r="L253" s="8"/>
      <c r="M253" s="8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</row>
    <row r="254" spans="1:8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24"/>
      <c r="K254" s="24"/>
      <c r="L254" s="8"/>
      <c r="M254" s="8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</row>
    <row r="255" spans="1:8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24"/>
      <c r="K255" s="24"/>
      <c r="L255" s="8"/>
      <c r="M255" s="8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</row>
    <row r="256" spans="1:8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24"/>
      <c r="K256" s="24"/>
      <c r="L256" s="8"/>
      <c r="M256" s="8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</row>
    <row r="257" spans="1:8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24"/>
      <c r="K257" s="24"/>
      <c r="L257" s="8"/>
      <c r="M257" s="8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</row>
    <row r="258" spans="1:8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24"/>
      <c r="K258" s="24"/>
      <c r="L258" s="8"/>
      <c r="M258" s="8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</row>
    <row r="259" spans="1:8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24"/>
      <c r="K259" s="24"/>
      <c r="L259" s="8"/>
      <c r="M259" s="8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</row>
    <row r="260" spans="1:8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24"/>
      <c r="K260" s="24"/>
      <c r="L260" s="8"/>
      <c r="M260" s="8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</row>
    <row r="261" spans="1:8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24"/>
      <c r="K261" s="24"/>
      <c r="L261" s="8"/>
      <c r="M261" s="8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</row>
    <row r="262" spans="1:8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24"/>
      <c r="K262" s="24"/>
      <c r="L262" s="8"/>
      <c r="M262" s="8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</row>
    <row r="263" spans="1:8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24"/>
      <c r="K263" s="24"/>
      <c r="L263" s="8"/>
      <c r="M263" s="8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</row>
    <row r="264" spans="1:8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24"/>
      <c r="K264" s="24"/>
      <c r="L264" s="8"/>
      <c r="M264" s="8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</row>
    <row r="265" spans="1:8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24"/>
      <c r="K265" s="24"/>
      <c r="L265" s="8"/>
      <c r="M265" s="8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</row>
    <row r="266" spans="1:8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24"/>
      <c r="K266" s="24"/>
      <c r="L266" s="8"/>
      <c r="M266" s="8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</row>
    <row r="267" spans="1:8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24"/>
      <c r="K267" s="24"/>
      <c r="L267" s="8"/>
      <c r="M267" s="8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</row>
    <row r="268" spans="1:8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24"/>
      <c r="K268" s="24"/>
      <c r="L268" s="8"/>
      <c r="M268" s="8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</row>
    <row r="269" spans="1:8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24"/>
      <c r="K269" s="24"/>
      <c r="L269" s="8"/>
      <c r="M269" s="8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</row>
    <row r="270" spans="1:8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24"/>
      <c r="K270" s="24"/>
      <c r="L270" s="8"/>
      <c r="M270" s="8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</row>
    <row r="271" spans="1:8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24"/>
      <c r="K271" s="24"/>
      <c r="L271" s="8"/>
      <c r="M271" s="8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</row>
    <row r="272" spans="1:8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24"/>
      <c r="K272" s="24"/>
      <c r="L272" s="8"/>
      <c r="M272" s="8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</row>
    <row r="273" spans="1:8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24"/>
      <c r="K273" s="24"/>
      <c r="L273" s="8"/>
      <c r="M273" s="8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</row>
    <row r="274" spans="1:8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24"/>
      <c r="K274" s="24"/>
      <c r="L274" s="8"/>
      <c r="M274" s="8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</row>
    <row r="275" spans="1:8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24"/>
      <c r="K275" s="24"/>
      <c r="L275" s="8"/>
      <c r="M275" s="8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</row>
    <row r="276" spans="1:8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24"/>
      <c r="K276" s="24"/>
      <c r="L276" s="8"/>
      <c r="M276" s="8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</row>
    <row r="277" spans="1:8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24"/>
      <c r="K277" s="24"/>
      <c r="L277" s="8"/>
      <c r="M277" s="8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</row>
    <row r="278" spans="1:8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24"/>
      <c r="K278" s="24"/>
      <c r="L278" s="8"/>
      <c r="M278" s="8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</row>
    <row r="279" spans="1:8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24"/>
      <c r="K279" s="24"/>
      <c r="L279" s="8"/>
      <c r="M279" s="8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</row>
    <row r="280" spans="1:8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24"/>
      <c r="K280" s="24"/>
      <c r="L280" s="8"/>
      <c r="M280" s="8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6C39-CE01-4743-BEB2-C035585FE51D}">
  <dimension ref="A1:N280"/>
  <sheetViews>
    <sheetView workbookViewId="0">
      <selection activeCell="J20" sqref="J20"/>
    </sheetView>
  </sheetViews>
  <sheetFormatPr baseColWidth="10" defaultRowHeight="16" x14ac:dyDescent="0.2"/>
  <cols>
    <col min="1" max="1" width="16.6640625" customWidth="1"/>
    <col min="2" max="2" width="7.1640625" customWidth="1"/>
    <col min="3" max="3" width="20.5" customWidth="1"/>
    <col min="4" max="4" width="21.5" customWidth="1"/>
    <col min="5" max="5" width="18.83203125" bestFit="1" customWidth="1"/>
    <col min="6" max="6" width="12.6640625" customWidth="1"/>
    <col min="10" max="10" width="18.83203125" bestFit="1" customWidth="1"/>
    <col min="11" max="11" width="19.83203125" bestFit="1" customWidth="1"/>
  </cols>
  <sheetData>
    <row r="1" spans="1:14" x14ac:dyDescent="0.2">
      <c r="A1" s="1" t="s">
        <v>4</v>
      </c>
      <c r="B1" s="1" t="s">
        <v>3</v>
      </c>
      <c r="C1" s="1" t="s">
        <v>6</v>
      </c>
      <c r="D1" s="1" t="s">
        <v>7</v>
      </c>
      <c r="E1" s="1" t="s">
        <v>5</v>
      </c>
      <c r="F1" s="1" t="s">
        <v>0</v>
      </c>
      <c r="G1" t="s">
        <v>0</v>
      </c>
      <c r="I1" s="1" t="s">
        <v>5</v>
      </c>
      <c r="J1" s="1" t="s">
        <v>81</v>
      </c>
      <c r="K1" s="1" t="s">
        <v>88</v>
      </c>
    </row>
    <row r="2" spans="1:14" x14ac:dyDescent="0.2">
      <c r="A2" s="2">
        <v>2</v>
      </c>
      <c r="B2" s="2">
        <v>20</v>
      </c>
      <c r="C2" s="5">
        <v>167.64000000000001</v>
      </c>
      <c r="D2" s="4">
        <v>47.727272727272727</v>
      </c>
      <c r="E2" s="4">
        <v>16.945592286501377</v>
      </c>
      <c r="F2" s="2">
        <v>5</v>
      </c>
      <c r="G2" t="s">
        <v>79</v>
      </c>
      <c r="I2" t="s">
        <v>82</v>
      </c>
      <c r="J2" s="20">
        <f>AVERAGE(E2:E73)</f>
        <v>23.746012782074533</v>
      </c>
      <c r="K2" s="21">
        <f>AVERAGE(E74:E124)</f>
        <v>25.767295413529315</v>
      </c>
    </row>
    <row r="3" spans="1:14" x14ac:dyDescent="0.2">
      <c r="A3" s="2">
        <v>2</v>
      </c>
      <c r="B3" s="2">
        <v>20</v>
      </c>
      <c r="C3" s="5">
        <v>170.18</v>
      </c>
      <c r="D3" s="4">
        <v>71.36363636363636</v>
      </c>
      <c r="E3" s="4">
        <v>24.586990421029181</v>
      </c>
      <c r="F3" s="2">
        <v>2</v>
      </c>
      <c r="G3" t="s">
        <v>79</v>
      </c>
      <c r="I3" t="s">
        <v>83</v>
      </c>
      <c r="J3" s="21">
        <f>STDEV(E2:E73)</f>
        <v>3.9332269441651149</v>
      </c>
      <c r="K3" s="21">
        <f>STDEV(E74:E124)</f>
        <v>5.0729916431333297</v>
      </c>
    </row>
    <row r="4" spans="1:14" x14ac:dyDescent="0.2">
      <c r="A4" s="2">
        <v>1</v>
      </c>
      <c r="B4" s="2">
        <v>21</v>
      </c>
      <c r="C4" s="5">
        <v>175.26</v>
      </c>
      <c r="D4" s="4">
        <v>67.999999999999986</v>
      </c>
      <c r="E4" s="4">
        <v>22.089645032556188</v>
      </c>
      <c r="F4" s="2">
        <v>3</v>
      </c>
      <c r="G4" t="s">
        <v>79</v>
      </c>
    </row>
    <row r="5" spans="1:14" x14ac:dyDescent="0.2">
      <c r="A5" s="2">
        <v>1</v>
      </c>
      <c r="B5" s="2">
        <v>20</v>
      </c>
      <c r="C5" s="5">
        <v>180.34</v>
      </c>
      <c r="D5" s="4">
        <v>68.636363636363626</v>
      </c>
      <c r="E5" s="4">
        <v>21.057925014878002</v>
      </c>
      <c r="F5" s="2">
        <v>4</v>
      </c>
      <c r="G5" t="s">
        <v>79</v>
      </c>
      <c r="I5" t="s">
        <v>84</v>
      </c>
      <c r="J5" t="s">
        <v>3</v>
      </c>
      <c r="K5" t="s">
        <v>85</v>
      </c>
      <c r="L5" t="s">
        <v>86</v>
      </c>
      <c r="M5" t="s">
        <v>5</v>
      </c>
      <c r="N5" t="s">
        <v>87</v>
      </c>
    </row>
    <row r="6" spans="1:14" x14ac:dyDescent="0.2">
      <c r="A6" s="2">
        <v>1</v>
      </c>
      <c r="B6" s="2">
        <v>23</v>
      </c>
      <c r="C6" s="5">
        <v>172.72</v>
      </c>
      <c r="D6" s="4">
        <v>62.363636363636353</v>
      </c>
      <c r="E6" s="4">
        <v>20.858910034602076</v>
      </c>
      <c r="F6" s="2">
        <v>2</v>
      </c>
      <c r="G6" t="s">
        <v>79</v>
      </c>
      <c r="I6" t="s">
        <v>82</v>
      </c>
      <c r="J6" s="20">
        <f>AVERAGE(B2:B124)</f>
        <v>24.203252032520325</v>
      </c>
      <c r="K6" s="20">
        <f t="shared" ref="K6:N6" si="0">AVERAGE(C2:C124)</f>
        <v>173.29821138211386</v>
      </c>
      <c r="L6" s="20">
        <f t="shared" si="0"/>
        <v>74.187028824833703</v>
      </c>
      <c r="M6" s="20">
        <f t="shared" si="0"/>
        <v>24.584105580482611</v>
      </c>
      <c r="N6" s="20">
        <f t="shared" si="0"/>
        <v>5.2601626016260159</v>
      </c>
    </row>
    <row r="7" spans="1:14" x14ac:dyDescent="0.2">
      <c r="A7" s="2">
        <v>1</v>
      </c>
      <c r="B7" s="2">
        <v>20</v>
      </c>
      <c r="C7" s="5">
        <v>190.5</v>
      </c>
      <c r="D7" s="4">
        <v>75.909090909090907</v>
      </c>
      <c r="E7" s="4">
        <v>20.871288888888888</v>
      </c>
      <c r="F7" s="2">
        <v>3</v>
      </c>
      <c r="G7" t="s">
        <v>79</v>
      </c>
      <c r="I7" t="s">
        <v>83</v>
      </c>
      <c r="J7" s="20">
        <f>STDEV(B2:B124)</f>
        <v>4.0325709766674418</v>
      </c>
      <c r="K7" s="20">
        <f t="shared" ref="K7:N7" si="1">STDEV(C2:C124)</f>
        <v>8.6644455360256387</v>
      </c>
      <c r="L7" s="20">
        <f t="shared" si="1"/>
        <v>15.37619747362052</v>
      </c>
      <c r="M7" s="20">
        <f t="shared" si="1"/>
        <v>4.5332300325183619</v>
      </c>
      <c r="N7" s="20">
        <f t="shared" si="1"/>
        <v>2.6265897555263171</v>
      </c>
    </row>
    <row r="8" spans="1:14" x14ac:dyDescent="0.2">
      <c r="A8" s="2">
        <v>2</v>
      </c>
      <c r="B8" s="2">
        <v>25</v>
      </c>
      <c r="C8" s="5">
        <v>177.8</v>
      </c>
      <c r="D8" s="4">
        <v>70.454545454545453</v>
      </c>
      <c r="E8" s="4">
        <v>22.237755102040815</v>
      </c>
      <c r="F8" s="2">
        <v>4</v>
      </c>
      <c r="G8" t="s">
        <v>79</v>
      </c>
    </row>
    <row r="9" spans="1:14" x14ac:dyDescent="0.2">
      <c r="A9" s="2">
        <v>1</v>
      </c>
      <c r="B9" s="2">
        <v>21</v>
      </c>
      <c r="C9" s="5">
        <v>185.42000000000002</v>
      </c>
      <c r="D9" s="4">
        <v>123.18181818181817</v>
      </c>
      <c r="E9" s="4">
        <v>35.750234565584535</v>
      </c>
      <c r="F9" s="2">
        <v>5</v>
      </c>
      <c r="G9" t="s">
        <v>79</v>
      </c>
    </row>
    <row r="10" spans="1:14" x14ac:dyDescent="0.2">
      <c r="A10" s="2">
        <v>2</v>
      </c>
      <c r="B10" s="2">
        <v>19</v>
      </c>
      <c r="C10" s="5">
        <v>180.34</v>
      </c>
      <c r="D10" s="4">
        <v>65.818181818181813</v>
      </c>
      <c r="E10" s="4">
        <v>20.193294981154533</v>
      </c>
      <c r="F10" s="2">
        <v>1</v>
      </c>
      <c r="G10" t="s">
        <v>79</v>
      </c>
    </row>
    <row r="11" spans="1:14" x14ac:dyDescent="0.2">
      <c r="A11" s="2">
        <v>1</v>
      </c>
      <c r="B11" s="2">
        <v>21</v>
      </c>
      <c r="C11" s="5">
        <v>187.96</v>
      </c>
      <c r="D11" s="4">
        <v>85.454545454545453</v>
      </c>
      <c r="E11" s="4">
        <v>24.135135135135137</v>
      </c>
      <c r="F11" s="2">
        <v>5</v>
      </c>
      <c r="G11" t="s">
        <v>79</v>
      </c>
    </row>
    <row r="12" spans="1:14" x14ac:dyDescent="0.2">
      <c r="A12" s="2">
        <v>2</v>
      </c>
      <c r="B12" s="2">
        <v>24</v>
      </c>
      <c r="C12" s="5">
        <v>170.18</v>
      </c>
      <c r="D12" s="4">
        <v>61.36363636363636</v>
      </c>
      <c r="E12" s="4">
        <v>21.141679661394519</v>
      </c>
      <c r="F12" s="2">
        <v>5</v>
      </c>
      <c r="G12" t="s">
        <v>79</v>
      </c>
    </row>
    <row r="13" spans="1:14" x14ac:dyDescent="0.2">
      <c r="A13" s="2">
        <v>2</v>
      </c>
      <c r="B13" s="2">
        <v>19</v>
      </c>
      <c r="C13" s="5">
        <v>157.47999999999999</v>
      </c>
      <c r="D13" s="4">
        <v>63.636363636363633</v>
      </c>
      <c r="E13" s="4">
        <v>25.603537981269511</v>
      </c>
      <c r="F13" s="2">
        <v>5</v>
      </c>
      <c r="G13" t="s">
        <v>79</v>
      </c>
    </row>
    <row r="14" spans="1:14" x14ac:dyDescent="0.2">
      <c r="A14" s="2">
        <v>2</v>
      </c>
      <c r="B14" s="2">
        <v>22</v>
      </c>
      <c r="C14" s="5">
        <v>170.18</v>
      </c>
      <c r="D14" s="4">
        <v>62.72727272727272</v>
      </c>
      <c r="E14" s="4">
        <v>21.611494764981064</v>
      </c>
      <c r="F14" s="2">
        <v>2</v>
      </c>
      <c r="G14" t="s">
        <v>79</v>
      </c>
    </row>
    <row r="15" spans="1:14" x14ac:dyDescent="0.2">
      <c r="A15" s="2">
        <v>2</v>
      </c>
      <c r="B15" s="2">
        <v>25</v>
      </c>
      <c r="C15" s="5">
        <v>167.64000000000001</v>
      </c>
      <c r="D15" s="4">
        <v>64.909090909090907</v>
      </c>
      <c r="E15" s="4">
        <v>23.046005509641876</v>
      </c>
      <c r="F15" s="2">
        <v>1</v>
      </c>
      <c r="G15" t="s">
        <v>79</v>
      </c>
    </row>
    <row r="16" spans="1:14" x14ac:dyDescent="0.2">
      <c r="A16" s="2">
        <v>2</v>
      </c>
      <c r="B16" s="2">
        <v>25</v>
      </c>
      <c r="C16" s="5">
        <v>165.1</v>
      </c>
      <c r="D16" s="4">
        <v>62.272727272727266</v>
      </c>
      <c r="E16" s="4">
        <v>22.795502958579881</v>
      </c>
      <c r="F16" s="2">
        <v>4</v>
      </c>
      <c r="G16" t="s">
        <v>79</v>
      </c>
    </row>
    <row r="17" spans="1:7" x14ac:dyDescent="0.2">
      <c r="A17" s="2">
        <v>2</v>
      </c>
      <c r="B17" s="2">
        <v>28</v>
      </c>
      <c r="C17" s="5">
        <v>154.94</v>
      </c>
      <c r="D17" s="4">
        <v>40.909090909090907</v>
      </c>
      <c r="E17" s="4">
        <v>17.003493684493417</v>
      </c>
      <c r="F17" s="2">
        <v>3</v>
      </c>
      <c r="G17" t="s">
        <v>79</v>
      </c>
    </row>
    <row r="18" spans="1:7" x14ac:dyDescent="0.2">
      <c r="A18" s="2">
        <v>2</v>
      </c>
      <c r="B18" s="2">
        <v>25</v>
      </c>
      <c r="C18" s="5">
        <v>165.1</v>
      </c>
      <c r="D18" s="4">
        <v>78.636363636363626</v>
      </c>
      <c r="E18" s="4">
        <v>28.785562130177514</v>
      </c>
      <c r="F18" s="2">
        <v>3</v>
      </c>
      <c r="G18" t="s">
        <v>79</v>
      </c>
    </row>
    <row r="19" spans="1:7" x14ac:dyDescent="0.2">
      <c r="A19" s="2">
        <v>2</v>
      </c>
      <c r="B19" s="2">
        <v>29</v>
      </c>
      <c r="C19" s="5">
        <v>160.02000000000001</v>
      </c>
      <c r="D19" s="4">
        <v>64.545454545454547</v>
      </c>
      <c r="E19" s="4">
        <v>25.151423532375912</v>
      </c>
      <c r="F19" s="2">
        <v>2</v>
      </c>
      <c r="G19" t="s">
        <v>79</v>
      </c>
    </row>
    <row r="20" spans="1:7" x14ac:dyDescent="0.2">
      <c r="A20" s="2">
        <v>2</v>
      </c>
      <c r="B20" s="2">
        <v>26</v>
      </c>
      <c r="C20" s="5">
        <v>167.64000000000001</v>
      </c>
      <c r="D20" s="4">
        <v>65.272727272727266</v>
      </c>
      <c r="E20" s="4">
        <v>23.175114784205693</v>
      </c>
      <c r="F20" s="2">
        <v>3</v>
      </c>
      <c r="G20" t="s">
        <v>79</v>
      </c>
    </row>
    <row r="21" spans="1:7" x14ac:dyDescent="0.2">
      <c r="A21" s="2">
        <v>2</v>
      </c>
      <c r="B21" s="2">
        <v>21</v>
      </c>
      <c r="C21" s="5">
        <v>167.64000000000001</v>
      </c>
      <c r="D21" s="4">
        <v>68.181818181818173</v>
      </c>
      <c r="E21" s="4">
        <v>24.207988980716255</v>
      </c>
      <c r="F21" s="2">
        <v>4</v>
      </c>
      <c r="G21" t="s">
        <v>79</v>
      </c>
    </row>
    <row r="22" spans="1:7" x14ac:dyDescent="0.2">
      <c r="A22" s="2">
        <v>2</v>
      </c>
      <c r="B22" s="2">
        <v>22</v>
      </c>
      <c r="C22" s="5">
        <v>162.56</v>
      </c>
      <c r="D22" s="4">
        <v>58.090909090909086</v>
      </c>
      <c r="E22" s="4">
        <v>21.934423828124999</v>
      </c>
      <c r="F22" s="2">
        <v>3</v>
      </c>
      <c r="G22" t="s">
        <v>79</v>
      </c>
    </row>
    <row r="23" spans="1:7" x14ac:dyDescent="0.2">
      <c r="A23" s="2">
        <v>2</v>
      </c>
      <c r="B23" s="2">
        <v>25</v>
      </c>
      <c r="C23" s="5">
        <v>157.47999999999999</v>
      </c>
      <c r="D23" s="4">
        <v>54.54545454545454</v>
      </c>
      <c r="E23" s="4">
        <v>21.94588969823101</v>
      </c>
      <c r="F23" s="2">
        <v>5</v>
      </c>
      <c r="G23" t="s">
        <v>79</v>
      </c>
    </row>
    <row r="24" spans="1:7" x14ac:dyDescent="0.2">
      <c r="A24" s="2">
        <v>1</v>
      </c>
      <c r="B24" s="2">
        <v>18</v>
      </c>
      <c r="C24" s="5">
        <v>177.8</v>
      </c>
      <c r="D24" s="4">
        <v>77.272727272727266</v>
      </c>
      <c r="E24" s="4">
        <v>24.389795918367348</v>
      </c>
      <c r="F24" s="2">
        <v>1</v>
      </c>
      <c r="G24" t="s">
        <v>79</v>
      </c>
    </row>
    <row r="25" spans="1:7" x14ac:dyDescent="0.2">
      <c r="A25" s="2">
        <v>1</v>
      </c>
      <c r="B25" s="2">
        <v>27</v>
      </c>
      <c r="C25" s="5">
        <v>172.72</v>
      </c>
      <c r="D25" s="4">
        <v>89.999999999999986</v>
      </c>
      <c r="E25" s="4">
        <v>30.102508650519031</v>
      </c>
      <c r="F25" s="2">
        <v>5</v>
      </c>
      <c r="G25" t="s">
        <v>79</v>
      </c>
    </row>
    <row r="26" spans="1:7" x14ac:dyDescent="0.2">
      <c r="A26" s="2">
        <v>2</v>
      </c>
      <c r="B26" s="2">
        <v>25</v>
      </c>
      <c r="C26" s="5">
        <v>175.26</v>
      </c>
      <c r="D26" s="4">
        <v>80.454545454545453</v>
      </c>
      <c r="E26" s="4">
        <v>26.135475740390675</v>
      </c>
      <c r="F26" s="2">
        <v>5</v>
      </c>
      <c r="G26" t="s">
        <v>79</v>
      </c>
    </row>
    <row r="27" spans="1:7" x14ac:dyDescent="0.2">
      <c r="A27" s="2">
        <v>1</v>
      </c>
      <c r="B27" s="2">
        <v>26</v>
      </c>
      <c r="C27" s="5">
        <v>187.96</v>
      </c>
      <c r="D27" s="4">
        <v>92.999999999999986</v>
      </c>
      <c r="E27" s="4">
        <v>26.266216216216215</v>
      </c>
      <c r="F27" s="2">
        <v>4</v>
      </c>
      <c r="G27" t="s">
        <v>79</v>
      </c>
    </row>
    <row r="28" spans="1:7" x14ac:dyDescent="0.2">
      <c r="A28" s="2">
        <v>2</v>
      </c>
      <c r="B28" s="2">
        <v>27</v>
      </c>
      <c r="C28" s="5">
        <v>170.18</v>
      </c>
      <c r="D28" s="4">
        <v>69.090909090909079</v>
      </c>
      <c r="E28" s="4">
        <v>23.803965248384941</v>
      </c>
      <c r="F28" s="2">
        <v>1</v>
      </c>
      <c r="G28" t="s">
        <v>79</v>
      </c>
    </row>
    <row r="29" spans="1:7" x14ac:dyDescent="0.2">
      <c r="A29" s="2">
        <v>2</v>
      </c>
      <c r="B29" s="2">
        <v>23</v>
      </c>
      <c r="C29" s="5">
        <v>165.1</v>
      </c>
      <c r="D29" s="4">
        <v>87.272727272727266</v>
      </c>
      <c r="E29" s="4">
        <v>31.946982248520712</v>
      </c>
      <c r="F29" s="2">
        <v>4</v>
      </c>
      <c r="G29" t="s">
        <v>79</v>
      </c>
    </row>
    <row r="30" spans="1:7" x14ac:dyDescent="0.2">
      <c r="A30" s="2">
        <v>1</v>
      </c>
      <c r="B30" s="2">
        <v>20</v>
      </c>
      <c r="C30" s="5">
        <v>182.88</v>
      </c>
      <c r="D30" s="4">
        <v>74.636363636363626</v>
      </c>
      <c r="E30" s="4">
        <v>22.267091049382714</v>
      </c>
      <c r="F30" s="2">
        <v>3</v>
      </c>
      <c r="G30" t="s">
        <v>79</v>
      </c>
    </row>
    <row r="31" spans="1:7" x14ac:dyDescent="0.2">
      <c r="A31" s="2">
        <v>1</v>
      </c>
      <c r="B31" s="2">
        <v>28</v>
      </c>
      <c r="C31" s="5">
        <v>180.34</v>
      </c>
      <c r="D31" s="4">
        <v>79.545454545454533</v>
      </c>
      <c r="E31" s="4">
        <v>24.404879984130133</v>
      </c>
      <c r="F31" s="2">
        <v>5</v>
      </c>
      <c r="G31" t="s">
        <v>79</v>
      </c>
    </row>
    <row r="32" spans="1:7" x14ac:dyDescent="0.2">
      <c r="A32" s="2">
        <v>1</v>
      </c>
      <c r="B32" s="2">
        <v>29</v>
      </c>
      <c r="C32" s="5">
        <v>175.26</v>
      </c>
      <c r="D32" s="4">
        <v>66.727272727272734</v>
      </c>
      <c r="E32" s="4">
        <v>21.676202478470913</v>
      </c>
      <c r="F32" s="2">
        <v>1</v>
      </c>
      <c r="G32" t="s">
        <v>79</v>
      </c>
    </row>
    <row r="33" spans="1:7" x14ac:dyDescent="0.2">
      <c r="A33" s="2">
        <v>1</v>
      </c>
      <c r="B33" s="2">
        <v>21</v>
      </c>
      <c r="C33" s="5">
        <v>180.34</v>
      </c>
      <c r="D33" s="4">
        <v>90.909090909090907</v>
      </c>
      <c r="E33" s="4">
        <v>27.891291410434437</v>
      </c>
      <c r="F33" s="2">
        <v>2</v>
      </c>
      <c r="G33" t="s">
        <v>79</v>
      </c>
    </row>
    <row r="34" spans="1:7" x14ac:dyDescent="0.2">
      <c r="A34" s="2">
        <v>1</v>
      </c>
      <c r="B34" s="2">
        <v>28</v>
      </c>
      <c r="C34" s="5">
        <v>190.5</v>
      </c>
      <c r="D34" s="4">
        <v>77.272727272727266</v>
      </c>
      <c r="E34" s="4">
        <v>21.246222222222222</v>
      </c>
      <c r="F34" s="2">
        <v>3</v>
      </c>
      <c r="G34" t="s">
        <v>79</v>
      </c>
    </row>
    <row r="35" spans="1:7" x14ac:dyDescent="0.2">
      <c r="A35" s="2">
        <v>1</v>
      </c>
      <c r="B35" s="2">
        <v>32</v>
      </c>
      <c r="C35" s="5">
        <v>182.88</v>
      </c>
      <c r="D35" s="4">
        <v>108.63636363636363</v>
      </c>
      <c r="E35" s="4">
        <v>32.410686728395063</v>
      </c>
      <c r="F35" s="2">
        <v>4</v>
      </c>
      <c r="G35" t="s">
        <v>79</v>
      </c>
    </row>
    <row r="36" spans="1:7" x14ac:dyDescent="0.2">
      <c r="A36" s="2">
        <v>2</v>
      </c>
      <c r="B36" s="2">
        <v>19</v>
      </c>
      <c r="C36" s="5">
        <v>172.72</v>
      </c>
      <c r="D36" s="4">
        <v>68.181818181818173</v>
      </c>
      <c r="E36" s="4">
        <v>22.804930795847749</v>
      </c>
      <c r="F36" s="2">
        <v>1</v>
      </c>
      <c r="G36" t="s">
        <v>79</v>
      </c>
    </row>
    <row r="37" spans="1:7" x14ac:dyDescent="0.2">
      <c r="A37" s="2">
        <v>2</v>
      </c>
      <c r="B37" s="2">
        <v>24</v>
      </c>
      <c r="C37" s="5">
        <v>170.18</v>
      </c>
      <c r="D37" s="4">
        <v>65.454545454545453</v>
      </c>
      <c r="E37" s="4">
        <v>22.551124972154156</v>
      </c>
      <c r="F37" s="2">
        <v>2</v>
      </c>
      <c r="G37" t="s">
        <v>79</v>
      </c>
    </row>
    <row r="38" spans="1:7" x14ac:dyDescent="0.2">
      <c r="A38" s="2">
        <v>1</v>
      </c>
      <c r="B38" s="2">
        <v>22</v>
      </c>
      <c r="C38" s="5">
        <v>190.5</v>
      </c>
      <c r="D38" s="4">
        <v>95.909090909090907</v>
      </c>
      <c r="E38" s="4">
        <v>26.370311111111111</v>
      </c>
      <c r="F38" s="2">
        <v>2</v>
      </c>
      <c r="G38" t="s">
        <v>79</v>
      </c>
    </row>
    <row r="39" spans="1:7" x14ac:dyDescent="0.2">
      <c r="A39" s="2">
        <v>1</v>
      </c>
      <c r="B39" s="2">
        <v>20</v>
      </c>
      <c r="C39" s="5">
        <v>182.88</v>
      </c>
      <c r="D39" s="4">
        <v>68.909090909090907</v>
      </c>
      <c r="E39" s="4">
        <v>20.558410493827161</v>
      </c>
      <c r="F39" s="2">
        <v>4</v>
      </c>
      <c r="G39" t="s">
        <v>79</v>
      </c>
    </row>
    <row r="40" spans="1:7" x14ac:dyDescent="0.2">
      <c r="A40" s="2">
        <v>1</v>
      </c>
      <c r="B40" s="2">
        <v>24</v>
      </c>
      <c r="C40" s="5">
        <v>177.8</v>
      </c>
      <c r="D40" s="4">
        <v>79.909090909090907</v>
      </c>
      <c r="E40" s="4">
        <v>25.221918367346941</v>
      </c>
      <c r="F40" s="2">
        <v>5</v>
      </c>
      <c r="G40" t="s">
        <v>79</v>
      </c>
    </row>
    <row r="41" spans="1:7" x14ac:dyDescent="0.2">
      <c r="A41" s="2">
        <v>2</v>
      </c>
      <c r="B41" s="2">
        <v>27</v>
      </c>
      <c r="C41" s="5">
        <v>162.56</v>
      </c>
      <c r="D41" s="4">
        <v>99.090909090909079</v>
      </c>
      <c r="E41" s="4">
        <v>37.41552734375</v>
      </c>
      <c r="F41" s="2">
        <v>3</v>
      </c>
      <c r="G41" t="s">
        <v>79</v>
      </c>
    </row>
    <row r="42" spans="1:7" x14ac:dyDescent="0.2">
      <c r="A42" s="2">
        <v>2</v>
      </c>
      <c r="B42" s="2">
        <v>22</v>
      </c>
      <c r="C42" s="5">
        <v>180.34</v>
      </c>
      <c r="D42" s="4">
        <v>68.181818181818173</v>
      </c>
      <c r="E42" s="4">
        <v>20.918468557825829</v>
      </c>
      <c r="F42" s="2">
        <v>2</v>
      </c>
      <c r="G42" t="s">
        <v>79</v>
      </c>
    </row>
    <row r="43" spans="1:7" x14ac:dyDescent="0.2">
      <c r="A43" s="2">
        <v>2</v>
      </c>
      <c r="B43" s="2">
        <v>24</v>
      </c>
      <c r="C43" s="5">
        <v>165.1</v>
      </c>
      <c r="D43" s="4">
        <v>52.272727272727266</v>
      </c>
      <c r="E43" s="4">
        <v>19.13491124260355</v>
      </c>
      <c r="F43" s="2">
        <v>5</v>
      </c>
      <c r="G43" t="s">
        <v>79</v>
      </c>
    </row>
    <row r="44" spans="1:7" x14ac:dyDescent="0.2">
      <c r="A44" s="2">
        <v>1</v>
      </c>
      <c r="B44" s="2">
        <v>21</v>
      </c>
      <c r="C44" s="5">
        <v>167.64000000000001</v>
      </c>
      <c r="D44" s="4">
        <v>58.545454545454547</v>
      </c>
      <c r="E44" s="4">
        <v>20.786593204775023</v>
      </c>
      <c r="F44" s="2">
        <v>5</v>
      </c>
      <c r="G44" t="s">
        <v>79</v>
      </c>
    </row>
    <row r="45" spans="1:7" x14ac:dyDescent="0.2">
      <c r="A45" s="2">
        <v>2</v>
      </c>
      <c r="B45" s="2">
        <v>22</v>
      </c>
      <c r="C45" s="5">
        <v>165.1</v>
      </c>
      <c r="D45" s="4">
        <v>62.272727272727266</v>
      </c>
      <c r="E45" s="4">
        <v>22.795502958579881</v>
      </c>
      <c r="F45" s="2">
        <v>5</v>
      </c>
      <c r="G45" t="s">
        <v>79</v>
      </c>
    </row>
    <row r="46" spans="1:7" x14ac:dyDescent="0.2">
      <c r="A46" s="2">
        <v>2</v>
      </c>
      <c r="B46" s="2">
        <v>22</v>
      </c>
      <c r="C46" s="5">
        <v>165.1</v>
      </c>
      <c r="D46" s="4">
        <v>67.272727272727266</v>
      </c>
      <c r="E46" s="4">
        <v>24.625798816568047</v>
      </c>
      <c r="F46" s="2">
        <v>3</v>
      </c>
      <c r="G46" t="s">
        <v>79</v>
      </c>
    </row>
    <row r="47" spans="1:7" x14ac:dyDescent="0.2">
      <c r="A47" s="2">
        <v>2</v>
      </c>
      <c r="B47" s="2">
        <v>25</v>
      </c>
      <c r="C47" s="5">
        <v>162.56</v>
      </c>
      <c r="D47" s="4">
        <v>75.72727272727272</v>
      </c>
      <c r="E47" s="4">
        <v>28.593701171875001</v>
      </c>
      <c r="F47" s="2">
        <v>2</v>
      </c>
      <c r="G47" t="s">
        <v>79</v>
      </c>
    </row>
    <row r="48" spans="1:7" x14ac:dyDescent="0.2">
      <c r="A48" s="2">
        <v>2</v>
      </c>
      <c r="B48" s="2">
        <v>24</v>
      </c>
      <c r="C48" s="5">
        <v>187.96</v>
      </c>
      <c r="D48" s="4">
        <v>69.545454545454547</v>
      </c>
      <c r="E48" s="4">
        <v>19.641891891891891</v>
      </c>
      <c r="F48" s="2">
        <v>4</v>
      </c>
      <c r="G48" t="s">
        <v>79</v>
      </c>
    </row>
    <row r="49" spans="1:7" x14ac:dyDescent="0.2">
      <c r="A49" s="2">
        <v>2</v>
      </c>
      <c r="B49" s="2">
        <v>19</v>
      </c>
      <c r="C49" s="5">
        <v>175.26</v>
      </c>
      <c r="D49" s="4">
        <v>93.181818181818173</v>
      </c>
      <c r="E49" s="4">
        <v>30.269901281243435</v>
      </c>
      <c r="F49" s="2">
        <v>5</v>
      </c>
      <c r="G49" t="s">
        <v>79</v>
      </c>
    </row>
    <row r="50" spans="1:7" x14ac:dyDescent="0.2">
      <c r="A50" s="2">
        <v>2</v>
      </c>
      <c r="B50" s="2">
        <v>31</v>
      </c>
      <c r="C50" s="5">
        <v>172.72</v>
      </c>
      <c r="D50" s="4">
        <v>70</v>
      </c>
      <c r="E50" s="4">
        <v>23.413062283737023</v>
      </c>
      <c r="F50" s="2">
        <v>5</v>
      </c>
      <c r="G50" t="s">
        <v>79</v>
      </c>
    </row>
    <row r="51" spans="1:7" x14ac:dyDescent="0.2">
      <c r="A51" s="2">
        <v>2</v>
      </c>
      <c r="B51" s="2">
        <v>21</v>
      </c>
      <c r="C51" s="5">
        <v>167.64000000000001</v>
      </c>
      <c r="D51" s="4">
        <v>65.090909090909079</v>
      </c>
      <c r="E51" s="4">
        <v>23.110560146923781</v>
      </c>
      <c r="F51" s="2">
        <v>4</v>
      </c>
      <c r="G51" t="s">
        <v>79</v>
      </c>
    </row>
    <row r="52" spans="1:7" x14ac:dyDescent="0.2">
      <c r="A52" s="2">
        <v>2</v>
      </c>
      <c r="B52" s="2">
        <v>22</v>
      </c>
      <c r="C52" s="5">
        <v>177.8</v>
      </c>
      <c r="D52" s="4">
        <v>71.545454545454547</v>
      </c>
      <c r="E52" s="4">
        <v>22.582081632653061</v>
      </c>
      <c r="F52" s="2">
        <v>4</v>
      </c>
      <c r="G52" t="s">
        <v>79</v>
      </c>
    </row>
    <row r="53" spans="1:7" x14ac:dyDescent="0.2">
      <c r="A53" s="2">
        <v>2</v>
      </c>
      <c r="B53" s="2">
        <v>18</v>
      </c>
      <c r="C53" s="5">
        <v>170.18</v>
      </c>
      <c r="D53" s="4">
        <v>49.999999999999993</v>
      </c>
      <c r="E53" s="4">
        <v>17.226553798173313</v>
      </c>
      <c r="F53" s="2">
        <v>4</v>
      </c>
      <c r="G53" t="s">
        <v>79</v>
      </c>
    </row>
    <row r="54" spans="1:7" x14ac:dyDescent="0.2">
      <c r="A54" s="2">
        <v>1</v>
      </c>
      <c r="B54" s="2">
        <v>30</v>
      </c>
      <c r="C54" s="5">
        <v>190.5</v>
      </c>
      <c r="D54" s="4">
        <v>84.090909090909079</v>
      </c>
      <c r="E54" s="4">
        <v>23.120888888888889</v>
      </c>
      <c r="F54" s="2">
        <v>5</v>
      </c>
      <c r="G54" t="s">
        <v>79</v>
      </c>
    </row>
    <row r="55" spans="1:7" x14ac:dyDescent="0.2">
      <c r="A55" s="2">
        <v>1</v>
      </c>
      <c r="B55" s="2">
        <v>27</v>
      </c>
      <c r="C55" s="5">
        <v>175.26</v>
      </c>
      <c r="D55" s="4">
        <v>68.181818181818173</v>
      </c>
      <c r="E55" s="4">
        <v>22.148708254568369</v>
      </c>
      <c r="F55" s="2">
        <v>4</v>
      </c>
      <c r="G55" t="s">
        <v>79</v>
      </c>
    </row>
    <row r="56" spans="1:7" x14ac:dyDescent="0.2">
      <c r="A56" s="2">
        <v>1</v>
      </c>
      <c r="B56" s="2">
        <v>34</v>
      </c>
      <c r="C56" s="5">
        <v>180.34</v>
      </c>
      <c r="D56" s="4">
        <v>97.454545454545453</v>
      </c>
      <c r="E56" s="4">
        <v>29.89946439198572</v>
      </c>
      <c r="F56" s="2">
        <v>1</v>
      </c>
      <c r="G56" t="s">
        <v>79</v>
      </c>
    </row>
    <row r="57" spans="1:7" x14ac:dyDescent="0.2">
      <c r="A57" s="2">
        <v>1</v>
      </c>
      <c r="B57" s="2">
        <v>26</v>
      </c>
      <c r="C57" s="5">
        <v>180.34</v>
      </c>
      <c r="D57" s="4">
        <v>85.909090909090907</v>
      </c>
      <c r="E57" s="4">
        <v>26.357270382860545</v>
      </c>
      <c r="F57" s="2">
        <v>2</v>
      </c>
      <c r="G57" t="s">
        <v>79</v>
      </c>
    </row>
    <row r="58" spans="1:7" x14ac:dyDescent="0.2">
      <c r="A58" s="2">
        <v>2</v>
      </c>
      <c r="B58" s="2">
        <v>25</v>
      </c>
      <c r="C58" s="5">
        <v>177.8</v>
      </c>
      <c r="D58" s="4">
        <v>63.636363636363633</v>
      </c>
      <c r="E58" s="4">
        <v>20.085714285714285</v>
      </c>
      <c r="F58" s="2">
        <v>5</v>
      </c>
      <c r="G58" t="s">
        <v>79</v>
      </c>
    </row>
    <row r="59" spans="1:7" x14ac:dyDescent="0.2">
      <c r="A59" s="2">
        <v>2</v>
      </c>
      <c r="B59" s="2">
        <v>35</v>
      </c>
      <c r="C59" s="5">
        <v>177.8</v>
      </c>
      <c r="D59" s="4">
        <v>63.636363636363633</v>
      </c>
      <c r="E59" s="4">
        <v>20.085714285714285</v>
      </c>
      <c r="F59" s="2">
        <v>3</v>
      </c>
      <c r="G59" t="s">
        <v>79</v>
      </c>
    </row>
    <row r="60" spans="1:7" x14ac:dyDescent="0.2">
      <c r="A60" s="2">
        <v>2</v>
      </c>
      <c r="B60" s="2">
        <v>20</v>
      </c>
      <c r="C60" s="5">
        <v>160.02000000000001</v>
      </c>
      <c r="D60" s="4">
        <v>58.86363636363636</v>
      </c>
      <c r="E60" s="4">
        <v>22.937389770723104</v>
      </c>
      <c r="F60" s="2">
        <v>2</v>
      </c>
      <c r="G60" t="s">
        <v>79</v>
      </c>
    </row>
    <row r="61" spans="1:7" x14ac:dyDescent="0.2">
      <c r="A61" s="2">
        <v>1</v>
      </c>
      <c r="B61" s="2">
        <v>21</v>
      </c>
      <c r="C61" s="5">
        <v>170.18</v>
      </c>
      <c r="D61" s="4">
        <v>61.636363636363626</v>
      </c>
      <c r="E61" s="4">
        <v>21.23564268211183</v>
      </c>
      <c r="F61" s="2">
        <v>4</v>
      </c>
      <c r="G61" t="s">
        <v>79</v>
      </c>
    </row>
    <row r="62" spans="1:7" x14ac:dyDescent="0.2">
      <c r="A62" s="2">
        <v>2</v>
      </c>
      <c r="B62" s="2">
        <v>29</v>
      </c>
      <c r="C62" s="5">
        <v>175.26</v>
      </c>
      <c r="D62" s="4">
        <v>83.818181818181813</v>
      </c>
      <c r="E62" s="4">
        <v>27.228145347616046</v>
      </c>
      <c r="F62" s="2">
        <v>3</v>
      </c>
      <c r="G62" t="s">
        <v>79</v>
      </c>
    </row>
    <row r="63" spans="1:7" x14ac:dyDescent="0.2">
      <c r="A63" s="2">
        <v>1</v>
      </c>
      <c r="B63" s="2">
        <v>31</v>
      </c>
      <c r="C63" s="5">
        <v>180.34</v>
      </c>
      <c r="D63" s="4">
        <v>84.090909090909079</v>
      </c>
      <c r="E63" s="4">
        <v>25.799444554651856</v>
      </c>
      <c r="F63" s="2">
        <v>2</v>
      </c>
      <c r="G63" t="s">
        <v>79</v>
      </c>
    </row>
    <row r="64" spans="1:7" x14ac:dyDescent="0.2">
      <c r="A64" s="2">
        <v>2</v>
      </c>
      <c r="B64" s="2">
        <v>20</v>
      </c>
      <c r="C64" s="5">
        <v>170.18</v>
      </c>
      <c r="D64" s="4">
        <v>82.72727272727272</v>
      </c>
      <c r="E64" s="4">
        <v>28.502116284250391</v>
      </c>
      <c r="F64" s="2">
        <v>4</v>
      </c>
      <c r="G64" t="s">
        <v>79</v>
      </c>
    </row>
    <row r="65" spans="1:7" x14ac:dyDescent="0.2">
      <c r="A65" s="2">
        <v>2</v>
      </c>
      <c r="B65" s="2">
        <v>24</v>
      </c>
      <c r="C65" s="5">
        <v>175.26</v>
      </c>
      <c r="D65" s="4">
        <v>69.090909090909079</v>
      </c>
      <c r="E65" s="4">
        <v>22.444024364629279</v>
      </c>
      <c r="F65" s="2">
        <v>4</v>
      </c>
      <c r="G65" t="s">
        <v>79</v>
      </c>
    </row>
    <row r="66" spans="1:7" x14ac:dyDescent="0.2">
      <c r="A66" s="2">
        <v>2</v>
      </c>
      <c r="B66" s="2">
        <v>29</v>
      </c>
      <c r="C66" s="5">
        <v>175.26</v>
      </c>
      <c r="D66" s="4">
        <v>69.545454545454547</v>
      </c>
      <c r="E66" s="4">
        <v>22.591682419659737</v>
      </c>
      <c r="F66" s="2">
        <v>4</v>
      </c>
      <c r="G66" t="s">
        <v>79</v>
      </c>
    </row>
    <row r="67" spans="1:7" x14ac:dyDescent="0.2">
      <c r="A67" s="2">
        <v>2</v>
      </c>
      <c r="B67" s="2">
        <v>18</v>
      </c>
      <c r="C67" s="5">
        <v>167.64000000000001</v>
      </c>
      <c r="D67" s="4">
        <v>62.136363636363626</v>
      </c>
      <c r="E67" s="4">
        <v>22.061547291092744</v>
      </c>
      <c r="F67" s="2">
        <v>3</v>
      </c>
      <c r="G67" t="s">
        <v>79</v>
      </c>
    </row>
    <row r="68" spans="1:7" x14ac:dyDescent="0.2">
      <c r="A68" s="2">
        <v>2</v>
      </c>
      <c r="B68" s="2">
        <v>24</v>
      </c>
      <c r="C68" s="5">
        <v>165.1</v>
      </c>
      <c r="D68" s="4">
        <v>59.999999999999993</v>
      </c>
      <c r="E68" s="4">
        <v>21.963550295857988</v>
      </c>
      <c r="F68" s="2">
        <v>4</v>
      </c>
      <c r="G68" t="s">
        <v>79</v>
      </c>
    </row>
    <row r="69" spans="1:7" x14ac:dyDescent="0.2">
      <c r="A69" s="2">
        <v>2</v>
      </c>
      <c r="B69" s="2">
        <v>24</v>
      </c>
      <c r="C69" s="5">
        <v>175.26</v>
      </c>
      <c r="D69" s="4">
        <v>66.36363636363636</v>
      </c>
      <c r="E69" s="4">
        <v>21.558076034446543</v>
      </c>
      <c r="F69" s="2">
        <v>5</v>
      </c>
      <c r="G69" t="s">
        <v>79</v>
      </c>
    </row>
    <row r="70" spans="1:7" x14ac:dyDescent="0.2">
      <c r="A70" s="2">
        <v>2</v>
      </c>
      <c r="B70" s="2">
        <v>23</v>
      </c>
      <c r="C70" s="5">
        <v>167.64000000000001</v>
      </c>
      <c r="D70" s="4">
        <v>67.090909090909079</v>
      </c>
      <c r="E70" s="4">
        <v>23.820661157024794</v>
      </c>
      <c r="F70" s="2">
        <v>5</v>
      </c>
      <c r="G70" t="s">
        <v>79</v>
      </c>
    </row>
    <row r="71" spans="1:7" x14ac:dyDescent="0.2">
      <c r="A71" s="2">
        <v>1</v>
      </c>
      <c r="B71" s="2">
        <v>19</v>
      </c>
      <c r="C71" s="5">
        <v>185.42000000000002</v>
      </c>
      <c r="D71" s="4">
        <v>66.36363636363636</v>
      </c>
      <c r="E71" s="4">
        <v>19.260273972602739</v>
      </c>
      <c r="F71" s="2">
        <v>4</v>
      </c>
      <c r="G71" t="s">
        <v>79</v>
      </c>
    </row>
    <row r="72" spans="1:7" x14ac:dyDescent="0.2">
      <c r="A72" s="2">
        <v>2</v>
      </c>
      <c r="B72" s="2">
        <v>25</v>
      </c>
      <c r="C72" s="5">
        <v>160.02000000000001</v>
      </c>
      <c r="D72" s="4">
        <v>51.454545454545453</v>
      </c>
      <c r="E72" s="4">
        <v>20.050289745527841</v>
      </c>
      <c r="F72" s="2">
        <v>3</v>
      </c>
      <c r="G72" t="s">
        <v>79</v>
      </c>
    </row>
    <row r="73" spans="1:7" x14ac:dyDescent="0.2">
      <c r="A73" s="2">
        <v>1</v>
      </c>
      <c r="B73" s="2">
        <v>26</v>
      </c>
      <c r="C73" s="5">
        <v>180.34</v>
      </c>
      <c r="D73" s="4">
        <v>74.545454545454533</v>
      </c>
      <c r="E73" s="4">
        <v>22.870858956556241</v>
      </c>
      <c r="F73" s="2">
        <v>5</v>
      </c>
      <c r="G73" t="s">
        <v>79</v>
      </c>
    </row>
    <row r="74" spans="1:7" x14ac:dyDescent="0.2">
      <c r="A74" s="2">
        <v>1</v>
      </c>
      <c r="B74" s="2">
        <v>20</v>
      </c>
      <c r="C74" s="5">
        <v>175.26</v>
      </c>
      <c r="D74" s="4">
        <v>73.636363636363626</v>
      </c>
      <c r="E74" s="4">
        <v>23.920604914933836</v>
      </c>
      <c r="F74" s="2">
        <v>9</v>
      </c>
      <c r="G74" t="s">
        <v>80</v>
      </c>
    </row>
    <row r="75" spans="1:7" x14ac:dyDescent="0.2">
      <c r="A75" s="2">
        <v>2</v>
      </c>
      <c r="B75" s="2">
        <v>20</v>
      </c>
      <c r="C75" s="5">
        <v>165.1</v>
      </c>
      <c r="D75" s="4">
        <v>83.181818181818173</v>
      </c>
      <c r="E75" s="4">
        <v>30.449467455621303</v>
      </c>
      <c r="F75" s="2">
        <v>7</v>
      </c>
      <c r="G75" t="s">
        <v>80</v>
      </c>
    </row>
    <row r="76" spans="1:7" x14ac:dyDescent="0.2">
      <c r="A76" s="2">
        <v>1</v>
      </c>
      <c r="B76" s="2">
        <v>23</v>
      </c>
      <c r="C76" s="5">
        <v>172.72</v>
      </c>
      <c r="D76" s="4">
        <v>79.090909090909079</v>
      </c>
      <c r="E76" s="4">
        <v>26.45371972318339</v>
      </c>
      <c r="F76" s="2">
        <v>7</v>
      </c>
      <c r="G76" t="s">
        <v>80</v>
      </c>
    </row>
    <row r="77" spans="1:7" x14ac:dyDescent="0.2">
      <c r="A77" s="2">
        <v>2</v>
      </c>
      <c r="B77" s="2">
        <v>27</v>
      </c>
      <c r="C77" s="5">
        <v>165.1</v>
      </c>
      <c r="D77" s="4">
        <v>58.636363636363633</v>
      </c>
      <c r="E77" s="4">
        <v>21.464378698224852</v>
      </c>
      <c r="F77" s="2">
        <v>7</v>
      </c>
      <c r="G77" t="s">
        <v>80</v>
      </c>
    </row>
    <row r="78" spans="1:7" x14ac:dyDescent="0.2">
      <c r="A78" s="2">
        <v>2</v>
      </c>
      <c r="B78" s="2">
        <v>25</v>
      </c>
      <c r="C78" s="5">
        <v>165.1</v>
      </c>
      <c r="D78" s="4">
        <v>79.545454545454533</v>
      </c>
      <c r="E78" s="4">
        <v>29.118343195266274</v>
      </c>
      <c r="F78" s="2">
        <v>9</v>
      </c>
      <c r="G78" t="s">
        <v>80</v>
      </c>
    </row>
    <row r="79" spans="1:7" x14ac:dyDescent="0.2">
      <c r="A79" s="2">
        <v>1</v>
      </c>
      <c r="B79" s="2">
        <v>27</v>
      </c>
      <c r="C79" s="5">
        <v>190.5</v>
      </c>
      <c r="D79" s="4">
        <v>96.36363636363636</v>
      </c>
      <c r="E79" s="4">
        <v>26.49528888888889</v>
      </c>
      <c r="F79" s="2">
        <v>8</v>
      </c>
      <c r="G79" t="s">
        <v>80</v>
      </c>
    </row>
    <row r="80" spans="1:7" x14ac:dyDescent="0.2">
      <c r="A80" s="2">
        <v>1</v>
      </c>
      <c r="B80" s="2">
        <v>20</v>
      </c>
      <c r="C80" s="5">
        <v>172.72</v>
      </c>
      <c r="D80" s="4">
        <v>74.09545454545453</v>
      </c>
      <c r="E80" s="4">
        <v>24.782878460207613</v>
      </c>
      <c r="F80" s="2">
        <v>6</v>
      </c>
      <c r="G80" t="s">
        <v>80</v>
      </c>
    </row>
    <row r="81" spans="1:7" x14ac:dyDescent="0.2">
      <c r="A81" s="2">
        <v>1</v>
      </c>
      <c r="B81" s="2">
        <v>26</v>
      </c>
      <c r="C81" s="5">
        <v>185.42000000000002</v>
      </c>
      <c r="D81" s="4">
        <v>95.454545454545453</v>
      </c>
      <c r="E81" s="4">
        <v>27.703133796209421</v>
      </c>
      <c r="F81" s="2">
        <v>6</v>
      </c>
      <c r="G81" t="s">
        <v>80</v>
      </c>
    </row>
    <row r="82" spans="1:7" x14ac:dyDescent="0.2">
      <c r="A82" s="2">
        <v>1</v>
      </c>
      <c r="B82" s="2">
        <v>27</v>
      </c>
      <c r="C82" s="5">
        <v>177.8</v>
      </c>
      <c r="D82" s="4">
        <v>71.36363636363636</v>
      </c>
      <c r="E82" s="4">
        <v>22.524693877551019</v>
      </c>
      <c r="F82" s="2">
        <v>6</v>
      </c>
      <c r="G82" t="s">
        <v>80</v>
      </c>
    </row>
    <row r="83" spans="1:7" x14ac:dyDescent="0.2">
      <c r="A83" s="2">
        <v>2</v>
      </c>
      <c r="B83" s="2">
        <v>28</v>
      </c>
      <c r="C83" s="5">
        <v>172.72</v>
      </c>
      <c r="D83" s="4">
        <v>70.909090909090907</v>
      </c>
      <c r="E83" s="4">
        <v>23.71712802768166</v>
      </c>
      <c r="F83" s="2">
        <v>8</v>
      </c>
      <c r="G83" t="s">
        <v>80</v>
      </c>
    </row>
    <row r="84" spans="1:7" x14ac:dyDescent="0.2">
      <c r="A84" s="2">
        <v>2</v>
      </c>
      <c r="B84" s="2">
        <v>24</v>
      </c>
      <c r="C84" s="5">
        <v>170.18</v>
      </c>
      <c r="D84" s="4">
        <v>64.545454545454547</v>
      </c>
      <c r="E84" s="4">
        <v>22.237914903096456</v>
      </c>
      <c r="F84" s="2">
        <v>7</v>
      </c>
      <c r="G84" t="s">
        <v>80</v>
      </c>
    </row>
    <row r="85" spans="1:7" x14ac:dyDescent="0.2">
      <c r="A85" s="2">
        <v>1</v>
      </c>
      <c r="B85" s="2">
        <v>36</v>
      </c>
      <c r="C85" s="5">
        <v>193.04</v>
      </c>
      <c r="D85" s="4">
        <v>99.999999999999986</v>
      </c>
      <c r="E85" s="4">
        <v>26.776315789473685</v>
      </c>
      <c r="F85" s="2">
        <v>7</v>
      </c>
      <c r="G85" t="s">
        <v>80</v>
      </c>
    </row>
    <row r="86" spans="1:7" x14ac:dyDescent="0.2">
      <c r="A86" s="2">
        <v>1</v>
      </c>
      <c r="B86" s="2">
        <v>21</v>
      </c>
      <c r="C86" s="5">
        <v>162.56</v>
      </c>
      <c r="D86" s="4">
        <v>62.272727272727266</v>
      </c>
      <c r="E86" s="4">
        <v>23.513427734375</v>
      </c>
      <c r="F86" s="2">
        <v>7</v>
      </c>
      <c r="G86" t="s">
        <v>80</v>
      </c>
    </row>
    <row r="87" spans="1:7" x14ac:dyDescent="0.2">
      <c r="A87" s="2">
        <v>2</v>
      </c>
      <c r="B87" s="2">
        <v>29</v>
      </c>
      <c r="C87" s="5">
        <v>167.64000000000001</v>
      </c>
      <c r="D87" s="4">
        <v>68.636363636363626</v>
      </c>
      <c r="E87" s="4">
        <v>24.36937557392103</v>
      </c>
      <c r="F87" s="2">
        <v>6</v>
      </c>
      <c r="G87" t="s">
        <v>80</v>
      </c>
    </row>
    <row r="88" spans="1:7" x14ac:dyDescent="0.2">
      <c r="A88" s="2">
        <v>2</v>
      </c>
      <c r="B88" s="2">
        <v>22</v>
      </c>
      <c r="C88" s="5">
        <v>165.1</v>
      </c>
      <c r="D88" s="4">
        <v>61.36363636363636</v>
      </c>
      <c r="E88" s="4">
        <v>22.462721893491125</v>
      </c>
      <c r="F88" s="2">
        <v>9</v>
      </c>
      <c r="G88" t="s">
        <v>80</v>
      </c>
    </row>
    <row r="89" spans="1:7" x14ac:dyDescent="0.2">
      <c r="A89" s="2">
        <v>2</v>
      </c>
      <c r="B89" s="2">
        <v>32</v>
      </c>
      <c r="C89" s="5">
        <v>185.42000000000002</v>
      </c>
      <c r="D89" s="4">
        <v>61.36363636363636</v>
      </c>
      <c r="E89" s="4">
        <v>17.809157440420343</v>
      </c>
      <c r="F89" s="2">
        <v>10</v>
      </c>
      <c r="G89" t="s">
        <v>80</v>
      </c>
    </row>
    <row r="90" spans="1:7" x14ac:dyDescent="0.2">
      <c r="A90" s="2">
        <v>2</v>
      </c>
      <c r="B90" s="2">
        <v>27</v>
      </c>
      <c r="C90" s="5">
        <v>167.64000000000001</v>
      </c>
      <c r="D90" s="4">
        <v>77.272727272727266</v>
      </c>
      <c r="E90" s="4">
        <v>27.435720844811755</v>
      </c>
      <c r="F90" s="2">
        <v>7</v>
      </c>
      <c r="G90" t="s">
        <v>80</v>
      </c>
    </row>
    <row r="91" spans="1:7" x14ac:dyDescent="0.2">
      <c r="A91" s="2">
        <v>2</v>
      </c>
      <c r="B91" s="2">
        <v>22</v>
      </c>
      <c r="C91" s="5">
        <v>175.26</v>
      </c>
      <c r="D91" s="4">
        <v>71.818181818181813</v>
      </c>
      <c r="E91" s="4">
        <v>23.329972694812014</v>
      </c>
      <c r="F91" s="2">
        <v>6</v>
      </c>
      <c r="G91" t="s">
        <v>80</v>
      </c>
    </row>
    <row r="92" spans="1:7" x14ac:dyDescent="0.2">
      <c r="A92" s="2">
        <v>2</v>
      </c>
      <c r="B92" s="2">
        <v>24</v>
      </c>
      <c r="C92" s="5">
        <v>167.64000000000001</v>
      </c>
      <c r="D92" s="4">
        <v>55.909090909090907</v>
      </c>
      <c r="E92" s="4">
        <v>19.850550964187327</v>
      </c>
      <c r="F92" s="2">
        <v>7</v>
      </c>
      <c r="G92" t="s">
        <v>80</v>
      </c>
    </row>
    <row r="93" spans="1:7" x14ac:dyDescent="0.2">
      <c r="A93" s="2">
        <v>2</v>
      </c>
      <c r="B93" s="2">
        <v>25</v>
      </c>
      <c r="C93" s="5">
        <v>167.64000000000001</v>
      </c>
      <c r="D93" s="4">
        <v>71.818181818181813</v>
      </c>
      <c r="E93" s="4">
        <v>25.499081726354454</v>
      </c>
      <c r="F93" s="2">
        <v>11</v>
      </c>
      <c r="G93" t="s">
        <v>80</v>
      </c>
    </row>
    <row r="94" spans="1:7" x14ac:dyDescent="0.2">
      <c r="A94" s="2">
        <v>2</v>
      </c>
      <c r="B94" s="2">
        <v>23</v>
      </c>
      <c r="C94" s="5">
        <v>167.64000000000001</v>
      </c>
      <c r="D94" s="4">
        <v>61.36363636363636</v>
      </c>
      <c r="E94" s="4">
        <v>21.787190082644628</v>
      </c>
      <c r="F94" s="2">
        <v>7</v>
      </c>
      <c r="G94" t="s">
        <v>80</v>
      </c>
    </row>
    <row r="95" spans="1:7" x14ac:dyDescent="0.2">
      <c r="A95" s="2">
        <v>2</v>
      </c>
      <c r="B95" s="2">
        <v>26</v>
      </c>
      <c r="C95" s="5">
        <v>180.34</v>
      </c>
      <c r="D95" s="4">
        <v>74.545454545454533</v>
      </c>
      <c r="E95" s="4">
        <v>22.870858956556241</v>
      </c>
      <c r="F95" s="2">
        <v>6</v>
      </c>
      <c r="G95" t="s">
        <v>80</v>
      </c>
    </row>
    <row r="96" spans="1:7" x14ac:dyDescent="0.2">
      <c r="A96" s="2">
        <v>2</v>
      </c>
      <c r="B96" s="2">
        <v>20</v>
      </c>
      <c r="C96" s="5">
        <v>175.26</v>
      </c>
      <c r="D96" s="4">
        <v>64.545454545454547</v>
      </c>
      <c r="E96" s="4">
        <v>20.967443814324721</v>
      </c>
      <c r="F96" s="2">
        <v>9</v>
      </c>
      <c r="G96" t="s">
        <v>80</v>
      </c>
    </row>
    <row r="97" spans="1:7" x14ac:dyDescent="0.2">
      <c r="A97" s="2">
        <v>1</v>
      </c>
      <c r="B97" s="2">
        <v>21</v>
      </c>
      <c r="C97" s="5">
        <v>182.88</v>
      </c>
      <c r="D97" s="4">
        <v>84.090909090909079</v>
      </c>
      <c r="E97" s="4">
        <v>25.087770061728396</v>
      </c>
      <c r="F97" s="2">
        <v>8</v>
      </c>
      <c r="G97" t="s">
        <v>80</v>
      </c>
    </row>
    <row r="98" spans="1:7" x14ac:dyDescent="0.2">
      <c r="A98" s="2">
        <v>1</v>
      </c>
      <c r="B98" s="2">
        <v>32</v>
      </c>
      <c r="C98" s="5">
        <v>177.8</v>
      </c>
      <c r="D98" s="4">
        <v>84.090909090909079</v>
      </c>
      <c r="E98" s="4">
        <v>26.541836734693877</v>
      </c>
      <c r="F98" s="2">
        <v>6</v>
      </c>
      <c r="G98" t="s">
        <v>80</v>
      </c>
    </row>
    <row r="99" spans="1:7" x14ac:dyDescent="0.2">
      <c r="A99" s="2">
        <v>2</v>
      </c>
      <c r="B99" s="2">
        <v>22</v>
      </c>
      <c r="C99" s="5">
        <v>175.26</v>
      </c>
      <c r="D99" s="4">
        <v>90.909090909090907</v>
      </c>
      <c r="E99" s="4">
        <v>29.531611006091158</v>
      </c>
      <c r="F99" s="2">
        <v>12</v>
      </c>
      <c r="G99" t="s">
        <v>80</v>
      </c>
    </row>
    <row r="100" spans="1:7" x14ac:dyDescent="0.2">
      <c r="A100" s="2">
        <v>1</v>
      </c>
      <c r="B100" s="2">
        <v>25</v>
      </c>
      <c r="C100" s="5">
        <v>172.72</v>
      </c>
      <c r="D100" s="4">
        <v>88.181818181818173</v>
      </c>
      <c r="E100" s="4">
        <v>29.494377162629757</v>
      </c>
      <c r="F100" s="2">
        <v>7</v>
      </c>
      <c r="G100" t="s">
        <v>80</v>
      </c>
    </row>
    <row r="101" spans="1:7" x14ac:dyDescent="0.2">
      <c r="A101" s="2">
        <v>2</v>
      </c>
      <c r="B101" s="2">
        <v>23</v>
      </c>
      <c r="C101" s="5">
        <v>167.64000000000001</v>
      </c>
      <c r="D101" s="4">
        <v>85.454545454545453</v>
      </c>
      <c r="E101" s="4">
        <v>30.340679522497705</v>
      </c>
      <c r="F101" s="2">
        <v>6</v>
      </c>
      <c r="G101" t="s">
        <v>80</v>
      </c>
    </row>
    <row r="102" spans="1:7" x14ac:dyDescent="0.2">
      <c r="A102" s="2">
        <v>2</v>
      </c>
      <c r="B102" s="2">
        <v>23</v>
      </c>
      <c r="C102" s="5">
        <v>162.56</v>
      </c>
      <c r="D102" s="4">
        <v>54.54545454545454</v>
      </c>
      <c r="E102" s="4">
        <v>20.595703125</v>
      </c>
      <c r="F102" s="2">
        <v>7</v>
      </c>
      <c r="G102" t="s">
        <v>80</v>
      </c>
    </row>
    <row r="103" spans="1:7" x14ac:dyDescent="0.2">
      <c r="A103" s="2">
        <v>2</v>
      </c>
      <c r="B103" s="2">
        <v>33</v>
      </c>
      <c r="C103" s="5">
        <v>152.4</v>
      </c>
      <c r="D103" s="4">
        <v>59.090909090909086</v>
      </c>
      <c r="E103" s="4">
        <v>25.386111111111113</v>
      </c>
      <c r="F103" s="2">
        <v>6</v>
      </c>
      <c r="G103" t="s">
        <v>80</v>
      </c>
    </row>
    <row r="104" spans="1:7" x14ac:dyDescent="0.2">
      <c r="A104" s="2">
        <v>1</v>
      </c>
      <c r="B104" s="2">
        <v>24</v>
      </c>
      <c r="C104" s="5">
        <v>177.8</v>
      </c>
      <c r="D104" s="4">
        <v>104.99999999999999</v>
      </c>
      <c r="E104" s="4">
        <v>33.14142857142857</v>
      </c>
      <c r="F104" s="2">
        <v>6</v>
      </c>
      <c r="G104" t="s">
        <v>80</v>
      </c>
    </row>
    <row r="105" spans="1:7" x14ac:dyDescent="0.2">
      <c r="A105" s="2">
        <v>1</v>
      </c>
      <c r="B105" s="2">
        <v>20</v>
      </c>
      <c r="C105" s="5">
        <v>175.26</v>
      </c>
      <c r="D105" s="4">
        <v>72.272727272727266</v>
      </c>
      <c r="E105" s="4">
        <v>23.477630749842469</v>
      </c>
      <c r="F105" s="2">
        <v>7</v>
      </c>
      <c r="G105" t="s">
        <v>80</v>
      </c>
    </row>
    <row r="106" spans="1:7" x14ac:dyDescent="0.2">
      <c r="A106" s="2">
        <v>2</v>
      </c>
      <c r="B106" s="2">
        <v>25</v>
      </c>
      <c r="C106" s="5">
        <v>172.72</v>
      </c>
      <c r="D106" s="4">
        <v>85.454545454545453</v>
      </c>
      <c r="E106" s="4">
        <v>28.582179930795849</v>
      </c>
      <c r="F106" s="2">
        <v>10</v>
      </c>
      <c r="G106" t="s">
        <v>80</v>
      </c>
    </row>
    <row r="107" spans="1:7" x14ac:dyDescent="0.2">
      <c r="A107" s="2">
        <v>2</v>
      </c>
      <c r="B107" s="2">
        <v>20</v>
      </c>
      <c r="C107" s="5">
        <v>165.1</v>
      </c>
      <c r="D107" s="4">
        <v>54.54545454545454</v>
      </c>
      <c r="E107" s="4">
        <v>19.966863905325443</v>
      </c>
      <c r="F107" s="2">
        <v>12</v>
      </c>
      <c r="G107" t="s">
        <v>80</v>
      </c>
    </row>
    <row r="108" spans="1:7" x14ac:dyDescent="0.2">
      <c r="A108" s="2">
        <v>2</v>
      </c>
      <c r="B108" s="2">
        <v>21</v>
      </c>
      <c r="C108" s="5">
        <v>180.34</v>
      </c>
      <c r="D108" s="4">
        <v>74.090909090909079</v>
      </c>
      <c r="E108" s="4">
        <v>22.731402499504068</v>
      </c>
      <c r="F108" s="2">
        <v>10</v>
      </c>
      <c r="G108" t="s">
        <v>80</v>
      </c>
    </row>
    <row r="109" spans="1:7" x14ac:dyDescent="0.2">
      <c r="A109" s="2">
        <v>2</v>
      </c>
      <c r="B109" s="2">
        <v>18</v>
      </c>
      <c r="C109" s="5">
        <v>170.18</v>
      </c>
      <c r="D109" s="4">
        <v>64.545454545454547</v>
      </c>
      <c r="E109" s="4">
        <v>22.237914903096456</v>
      </c>
      <c r="F109" s="2">
        <v>7</v>
      </c>
      <c r="G109" t="s">
        <v>80</v>
      </c>
    </row>
    <row r="110" spans="1:7" x14ac:dyDescent="0.2">
      <c r="A110" s="2">
        <v>1</v>
      </c>
      <c r="B110" s="2">
        <v>20</v>
      </c>
      <c r="C110" s="5">
        <v>190.5</v>
      </c>
      <c r="D110" s="4">
        <v>91.818181818181813</v>
      </c>
      <c r="E110" s="4">
        <v>25.24551111111111</v>
      </c>
      <c r="F110" s="2">
        <v>9</v>
      </c>
      <c r="G110" t="s">
        <v>80</v>
      </c>
    </row>
    <row r="111" spans="1:7" x14ac:dyDescent="0.2">
      <c r="A111" s="2">
        <v>1</v>
      </c>
      <c r="B111" s="2">
        <v>28</v>
      </c>
      <c r="C111" s="5">
        <v>172.72</v>
      </c>
      <c r="D111" s="4">
        <v>75.909090909090907</v>
      </c>
      <c r="E111" s="4">
        <v>25.389489619377162</v>
      </c>
      <c r="F111" s="2">
        <v>6</v>
      </c>
      <c r="G111" t="s">
        <v>80</v>
      </c>
    </row>
    <row r="112" spans="1:7" x14ac:dyDescent="0.2">
      <c r="A112" s="2">
        <v>2</v>
      </c>
      <c r="B112" s="2">
        <v>20</v>
      </c>
      <c r="C112" s="5">
        <v>172.72</v>
      </c>
      <c r="D112" s="4">
        <v>85</v>
      </c>
      <c r="E112" s="4">
        <v>28.430147058823529</v>
      </c>
      <c r="F112" s="2">
        <v>7</v>
      </c>
      <c r="G112" t="s">
        <v>80</v>
      </c>
    </row>
    <row r="113" spans="1:7" x14ac:dyDescent="0.2">
      <c r="A113" s="2">
        <v>2</v>
      </c>
      <c r="B113" s="2">
        <v>25</v>
      </c>
      <c r="C113" s="5">
        <v>170.18</v>
      </c>
      <c r="D113" s="4">
        <v>79.545454545454533</v>
      </c>
      <c r="E113" s="4">
        <v>27.405881042548451</v>
      </c>
      <c r="F113" s="2">
        <v>8</v>
      </c>
      <c r="G113" t="s">
        <v>80</v>
      </c>
    </row>
    <row r="114" spans="1:7" x14ac:dyDescent="0.2">
      <c r="A114" s="2">
        <v>1</v>
      </c>
      <c r="B114" s="2">
        <v>28</v>
      </c>
      <c r="C114" s="5">
        <v>172.72</v>
      </c>
      <c r="D114" s="4">
        <v>65.454545454545453</v>
      </c>
      <c r="E114" s="4">
        <v>21.892733564013842</v>
      </c>
      <c r="F114" s="2">
        <v>9</v>
      </c>
      <c r="G114" t="s">
        <v>80</v>
      </c>
    </row>
    <row r="115" spans="1:7" x14ac:dyDescent="0.2">
      <c r="A115" s="2">
        <v>2</v>
      </c>
      <c r="B115" s="2">
        <v>35</v>
      </c>
      <c r="C115" s="5">
        <v>170.18</v>
      </c>
      <c r="D115" s="4">
        <v>138.54545454545453</v>
      </c>
      <c r="E115" s="4">
        <v>47.733214524392956</v>
      </c>
      <c r="F115" s="2">
        <v>11</v>
      </c>
      <c r="G115" t="s">
        <v>80</v>
      </c>
    </row>
    <row r="116" spans="1:7" x14ac:dyDescent="0.2">
      <c r="A116" s="2">
        <v>1</v>
      </c>
      <c r="B116" s="2">
        <v>23</v>
      </c>
      <c r="C116" s="5">
        <v>193.04</v>
      </c>
      <c r="D116" s="4">
        <v>97.272727272727266</v>
      </c>
      <c r="E116" s="4">
        <v>26.046052631578949</v>
      </c>
      <c r="F116" s="2">
        <v>7</v>
      </c>
      <c r="G116" t="s">
        <v>80</v>
      </c>
    </row>
    <row r="117" spans="1:7" x14ac:dyDescent="0.2">
      <c r="A117" s="2">
        <v>2</v>
      </c>
      <c r="B117" s="2">
        <v>24</v>
      </c>
      <c r="C117" s="5">
        <v>175.26</v>
      </c>
      <c r="D117" s="4">
        <v>99.999999999999986</v>
      </c>
      <c r="E117" s="4">
        <v>32.484772106700277</v>
      </c>
      <c r="F117" s="2">
        <v>9</v>
      </c>
      <c r="G117" t="s">
        <v>80</v>
      </c>
    </row>
    <row r="118" spans="1:7" x14ac:dyDescent="0.2">
      <c r="A118" s="2">
        <v>2</v>
      </c>
      <c r="B118" s="2">
        <v>19</v>
      </c>
      <c r="C118" s="5">
        <v>162.56</v>
      </c>
      <c r="D118" s="4">
        <v>101.81818181818181</v>
      </c>
      <c r="E118" s="4">
        <v>38.4453125</v>
      </c>
      <c r="F118" s="2">
        <v>6</v>
      </c>
      <c r="G118" t="s">
        <v>80</v>
      </c>
    </row>
    <row r="119" spans="1:7" x14ac:dyDescent="0.2">
      <c r="A119" s="2">
        <v>2</v>
      </c>
      <c r="B119" s="2">
        <v>26</v>
      </c>
      <c r="C119" s="5">
        <v>167.64000000000001</v>
      </c>
      <c r="D119" s="4">
        <v>58.18181818181818</v>
      </c>
      <c r="E119" s="4">
        <v>20.657483930211203</v>
      </c>
      <c r="F119" s="2">
        <v>7</v>
      </c>
      <c r="G119" t="s">
        <v>80</v>
      </c>
    </row>
    <row r="120" spans="1:7" x14ac:dyDescent="0.2">
      <c r="A120" s="2">
        <v>2</v>
      </c>
      <c r="B120" s="2">
        <v>23</v>
      </c>
      <c r="C120" s="5">
        <v>172.72</v>
      </c>
      <c r="D120" s="4">
        <v>65</v>
      </c>
      <c r="E120" s="4">
        <v>21.740700692041521</v>
      </c>
      <c r="F120" s="2">
        <v>12</v>
      </c>
      <c r="G120" t="s">
        <v>80</v>
      </c>
    </row>
    <row r="121" spans="1:7" x14ac:dyDescent="0.2">
      <c r="A121" s="2">
        <v>1</v>
      </c>
      <c r="B121" s="2">
        <v>21</v>
      </c>
      <c r="C121" s="5">
        <v>177.8</v>
      </c>
      <c r="D121" s="4">
        <v>80.454545454545453</v>
      </c>
      <c r="E121" s="4">
        <v>25.394081632653062</v>
      </c>
      <c r="F121" s="2">
        <v>7</v>
      </c>
      <c r="G121" t="s">
        <v>80</v>
      </c>
    </row>
    <row r="122" spans="1:7" x14ac:dyDescent="0.2">
      <c r="A122" s="2">
        <v>2</v>
      </c>
      <c r="B122" s="2">
        <v>26</v>
      </c>
      <c r="C122" s="5">
        <v>160.02000000000001</v>
      </c>
      <c r="D122" s="4">
        <v>52.72727272727272</v>
      </c>
      <c r="E122" s="4">
        <v>20.546233308138071</v>
      </c>
      <c r="F122" s="2">
        <v>9</v>
      </c>
      <c r="G122" t="s">
        <v>80</v>
      </c>
    </row>
    <row r="123" spans="1:7" x14ac:dyDescent="0.2">
      <c r="A123" s="2">
        <v>1</v>
      </c>
      <c r="B123" s="2">
        <v>31</v>
      </c>
      <c r="C123" s="5">
        <v>175.26</v>
      </c>
      <c r="D123" s="4">
        <v>97.72727272727272</v>
      </c>
      <c r="E123" s="4">
        <v>31.746481831547992</v>
      </c>
      <c r="F123" s="2">
        <v>9</v>
      </c>
      <c r="G123" t="s">
        <v>80</v>
      </c>
    </row>
    <row r="124" spans="1:7" x14ac:dyDescent="0.2">
      <c r="A124" s="2">
        <v>2</v>
      </c>
      <c r="B124" s="2">
        <v>25</v>
      </c>
      <c r="C124" s="5">
        <v>162.56</v>
      </c>
      <c r="D124" s="4">
        <v>75</v>
      </c>
      <c r="E124" s="4">
        <v>28.319091796875</v>
      </c>
      <c r="F124" s="2">
        <v>6</v>
      </c>
      <c r="G124" t="s">
        <v>80</v>
      </c>
    </row>
    <row r="125" spans="1:7" x14ac:dyDescent="0.2">
      <c r="A125" s="2"/>
      <c r="B125" s="2"/>
      <c r="C125" s="5"/>
      <c r="D125" s="4"/>
      <c r="E125" s="4"/>
      <c r="F125" s="19"/>
    </row>
    <row r="126" spans="1:7" x14ac:dyDescent="0.2">
      <c r="A126" s="2"/>
      <c r="B126" s="2"/>
      <c r="C126" s="5"/>
      <c r="D126" s="4"/>
      <c r="E126" s="4"/>
      <c r="F126" s="19"/>
    </row>
    <row r="127" spans="1:7" x14ac:dyDescent="0.2">
      <c r="A127" s="2"/>
      <c r="B127" s="2"/>
      <c r="C127" s="3"/>
      <c r="D127" s="3"/>
      <c r="E127" s="3"/>
      <c r="F127" s="19"/>
    </row>
    <row r="128" spans="1:7" x14ac:dyDescent="0.2">
      <c r="A128" s="3"/>
      <c r="B128" s="3"/>
      <c r="C128" s="3"/>
      <c r="D128" s="3"/>
      <c r="E128" s="3"/>
      <c r="F128" s="3"/>
    </row>
    <row r="129" spans="1:6" x14ac:dyDescent="0.2">
      <c r="A129" s="3"/>
      <c r="B129" s="3"/>
      <c r="C129" s="3"/>
      <c r="D129" s="3"/>
      <c r="E129" s="3"/>
      <c r="F129" s="3"/>
    </row>
    <row r="130" spans="1:6" x14ac:dyDescent="0.2">
      <c r="A130" s="3"/>
      <c r="B130" s="3"/>
      <c r="C130" s="3"/>
      <c r="D130" s="3"/>
      <c r="E130" s="3"/>
      <c r="F130" s="3"/>
    </row>
    <row r="131" spans="1:6" x14ac:dyDescent="0.2">
      <c r="A131" s="3"/>
      <c r="B131" s="3"/>
      <c r="C131" s="3"/>
      <c r="D131" s="3"/>
      <c r="E131" s="3"/>
      <c r="F131" s="3"/>
    </row>
    <row r="132" spans="1:6" x14ac:dyDescent="0.2">
      <c r="A132" s="3"/>
      <c r="B132" s="3"/>
      <c r="C132" s="3"/>
      <c r="D132" s="3"/>
      <c r="E132" s="3"/>
      <c r="F132" s="3"/>
    </row>
    <row r="133" spans="1:6" x14ac:dyDescent="0.2">
      <c r="A133" s="3"/>
      <c r="B133" s="3"/>
      <c r="C133" s="3"/>
      <c r="D133" s="3"/>
      <c r="E133" s="3"/>
      <c r="F133" s="3"/>
    </row>
    <row r="134" spans="1:6" x14ac:dyDescent="0.2">
      <c r="A134" s="3"/>
      <c r="B134" s="3"/>
      <c r="C134" s="3"/>
      <c r="D134" s="3"/>
      <c r="E134" s="3"/>
      <c r="F134" s="3"/>
    </row>
    <row r="135" spans="1:6" x14ac:dyDescent="0.2">
      <c r="A135" s="3"/>
      <c r="B135" s="3"/>
      <c r="C135" s="3"/>
      <c r="D135" s="3"/>
      <c r="E135" s="3"/>
      <c r="F135" s="3"/>
    </row>
    <row r="136" spans="1:6" x14ac:dyDescent="0.2">
      <c r="A136" s="3"/>
      <c r="B136" s="3"/>
      <c r="C136" s="3"/>
      <c r="D136" s="3"/>
      <c r="E136" s="3"/>
      <c r="F136" s="3"/>
    </row>
    <row r="137" spans="1:6" x14ac:dyDescent="0.2">
      <c r="A137" s="3"/>
      <c r="B137" s="3"/>
      <c r="C137" s="3"/>
      <c r="D137" s="3"/>
      <c r="E137" s="3"/>
      <c r="F137" s="3"/>
    </row>
    <row r="138" spans="1:6" x14ac:dyDescent="0.2">
      <c r="A138" s="3"/>
      <c r="B138" s="3"/>
      <c r="C138" s="3"/>
      <c r="D138" s="3"/>
      <c r="E138" s="3"/>
      <c r="F138" s="3"/>
    </row>
    <row r="139" spans="1:6" x14ac:dyDescent="0.2">
      <c r="A139" s="3"/>
      <c r="B139" s="3"/>
      <c r="C139" s="3"/>
      <c r="D139" s="3"/>
      <c r="E139" s="3"/>
      <c r="F139" s="3"/>
    </row>
    <row r="140" spans="1:6" x14ac:dyDescent="0.2">
      <c r="A140" s="3"/>
      <c r="B140" s="3"/>
      <c r="C140" s="3"/>
      <c r="D140" s="3"/>
      <c r="E140" s="3"/>
      <c r="F140" s="3"/>
    </row>
    <row r="141" spans="1:6" x14ac:dyDescent="0.2">
      <c r="A141" s="3"/>
      <c r="B141" s="3"/>
      <c r="C141" s="3"/>
      <c r="D141" s="3"/>
      <c r="E141" s="3"/>
      <c r="F141" s="3"/>
    </row>
    <row r="142" spans="1:6" x14ac:dyDescent="0.2">
      <c r="A142" s="3"/>
      <c r="B142" s="3"/>
      <c r="C142" s="3"/>
      <c r="D142" s="3"/>
      <c r="E142" s="3"/>
      <c r="F142" s="3"/>
    </row>
    <row r="143" spans="1:6" x14ac:dyDescent="0.2">
      <c r="A143" s="3"/>
      <c r="B143" s="3"/>
      <c r="C143" s="3"/>
      <c r="D143" s="3"/>
      <c r="E143" s="3"/>
      <c r="F143" s="3"/>
    </row>
    <row r="144" spans="1:6" x14ac:dyDescent="0.2">
      <c r="A144" s="3"/>
      <c r="B144" s="3"/>
      <c r="C144" s="3"/>
      <c r="D144" s="3"/>
      <c r="E144" s="3"/>
      <c r="F144" s="3"/>
    </row>
    <row r="145" spans="1:6" x14ac:dyDescent="0.2">
      <c r="A145" s="3"/>
      <c r="B145" s="3"/>
      <c r="C145" s="3"/>
      <c r="D145" s="3"/>
      <c r="E145" s="3"/>
      <c r="F145" s="3"/>
    </row>
    <row r="146" spans="1:6" x14ac:dyDescent="0.2">
      <c r="A146" s="3"/>
      <c r="B146" s="3"/>
      <c r="C146" s="3"/>
      <c r="D146" s="3"/>
      <c r="E146" s="3"/>
      <c r="F146" s="3"/>
    </row>
    <row r="147" spans="1:6" x14ac:dyDescent="0.2">
      <c r="A147" s="3"/>
      <c r="B147" s="3"/>
      <c r="C147" s="3"/>
      <c r="D147" s="3"/>
      <c r="E147" s="3"/>
      <c r="F147" s="3"/>
    </row>
    <row r="148" spans="1:6" x14ac:dyDescent="0.2">
      <c r="A148" s="3"/>
      <c r="B148" s="3"/>
      <c r="C148" s="3"/>
      <c r="D148" s="3"/>
      <c r="E148" s="3"/>
      <c r="F148" s="3"/>
    </row>
    <row r="149" spans="1:6" x14ac:dyDescent="0.2">
      <c r="A149" s="3"/>
      <c r="B149" s="3"/>
      <c r="C149" s="3"/>
      <c r="D149" s="3"/>
      <c r="E149" s="3"/>
      <c r="F149" s="3"/>
    </row>
    <row r="150" spans="1:6" x14ac:dyDescent="0.2">
      <c r="A150" s="3"/>
      <c r="B150" s="3"/>
      <c r="C150" s="3"/>
      <c r="D150" s="3"/>
      <c r="E150" s="3"/>
      <c r="F150" s="3"/>
    </row>
    <row r="151" spans="1:6" x14ac:dyDescent="0.2">
      <c r="A151" s="3"/>
      <c r="B151" s="3"/>
      <c r="C151" s="3"/>
      <c r="D151" s="3"/>
      <c r="E151" s="3"/>
      <c r="F151" s="3"/>
    </row>
    <row r="152" spans="1:6" x14ac:dyDescent="0.2">
      <c r="A152" s="3"/>
      <c r="B152" s="3"/>
      <c r="C152" s="3"/>
      <c r="D152" s="3"/>
      <c r="E152" s="3"/>
      <c r="F152" s="3"/>
    </row>
    <row r="153" spans="1:6" x14ac:dyDescent="0.2">
      <c r="A153" s="3"/>
      <c r="B153" s="3"/>
      <c r="C153" s="3"/>
      <c r="D153" s="3"/>
      <c r="E153" s="3"/>
      <c r="F153" s="3"/>
    </row>
    <row r="154" spans="1:6" x14ac:dyDescent="0.2">
      <c r="A154" s="3"/>
      <c r="B154" s="3"/>
      <c r="C154" s="3"/>
      <c r="D154" s="3"/>
      <c r="E154" s="3"/>
      <c r="F154" s="3"/>
    </row>
    <row r="155" spans="1:6" x14ac:dyDescent="0.2">
      <c r="A155" s="3"/>
      <c r="B155" s="3"/>
      <c r="C155" s="3"/>
      <c r="D155" s="3"/>
      <c r="E155" s="3"/>
      <c r="F155" s="3"/>
    </row>
    <row r="156" spans="1:6" x14ac:dyDescent="0.2">
      <c r="A156" s="3"/>
      <c r="B156" s="3"/>
      <c r="C156" s="3"/>
      <c r="D156" s="3"/>
      <c r="E156" s="3"/>
      <c r="F156" s="3"/>
    </row>
    <row r="157" spans="1:6" x14ac:dyDescent="0.2">
      <c r="A157" s="3"/>
      <c r="B157" s="3"/>
      <c r="C157" s="3"/>
      <c r="D157" s="3"/>
      <c r="E157" s="3"/>
      <c r="F157" s="3"/>
    </row>
    <row r="158" spans="1:6" x14ac:dyDescent="0.2">
      <c r="A158" s="3"/>
      <c r="B158" s="3"/>
      <c r="C158" s="3"/>
      <c r="D158" s="3"/>
      <c r="E158" s="3"/>
      <c r="F158" s="3"/>
    </row>
    <row r="159" spans="1:6" x14ac:dyDescent="0.2">
      <c r="A159" s="3"/>
      <c r="B159" s="3"/>
      <c r="C159" s="3"/>
      <c r="D159" s="3"/>
      <c r="E159" s="3"/>
      <c r="F159" s="3"/>
    </row>
    <row r="160" spans="1:6" x14ac:dyDescent="0.2">
      <c r="A160" s="3"/>
      <c r="B160" s="3"/>
      <c r="C160" s="3"/>
      <c r="D160" s="3"/>
      <c r="E160" s="3"/>
      <c r="F160" s="3"/>
    </row>
    <row r="161" spans="1:6" x14ac:dyDescent="0.2">
      <c r="A161" s="3"/>
      <c r="B161" s="3"/>
      <c r="C161" s="3"/>
      <c r="D161" s="3"/>
      <c r="E161" s="3"/>
      <c r="F161" s="3"/>
    </row>
    <row r="162" spans="1:6" x14ac:dyDescent="0.2">
      <c r="A162" s="3"/>
      <c r="B162" s="3"/>
      <c r="C162" s="3"/>
      <c r="D162" s="3"/>
      <c r="E162" s="3"/>
      <c r="F162" s="3"/>
    </row>
    <row r="163" spans="1:6" x14ac:dyDescent="0.2">
      <c r="A163" s="3"/>
      <c r="B163" s="3"/>
      <c r="C163" s="3"/>
      <c r="D163" s="3"/>
      <c r="E163" s="3"/>
      <c r="F163" s="3"/>
    </row>
    <row r="164" spans="1:6" x14ac:dyDescent="0.2">
      <c r="A164" s="3"/>
      <c r="B164" s="3"/>
      <c r="C164" s="3"/>
      <c r="D164" s="3"/>
      <c r="E164" s="3"/>
      <c r="F164" s="3"/>
    </row>
    <row r="165" spans="1:6" x14ac:dyDescent="0.2">
      <c r="A165" s="3"/>
      <c r="B165" s="3"/>
      <c r="C165" s="3"/>
      <c r="D165" s="3"/>
      <c r="E165" s="3"/>
      <c r="F165" s="3"/>
    </row>
    <row r="166" spans="1:6" x14ac:dyDescent="0.2">
      <c r="A166" s="3"/>
      <c r="B166" s="3"/>
      <c r="C166" s="3"/>
      <c r="D166" s="3"/>
      <c r="E166" s="3"/>
      <c r="F166" s="3"/>
    </row>
    <row r="167" spans="1:6" x14ac:dyDescent="0.2">
      <c r="A167" s="3"/>
      <c r="B167" s="3"/>
      <c r="C167" s="3"/>
      <c r="D167" s="3"/>
      <c r="E167" s="3"/>
      <c r="F167" s="3"/>
    </row>
    <row r="168" spans="1:6" x14ac:dyDescent="0.2">
      <c r="A168" s="3"/>
      <c r="B168" s="3"/>
      <c r="C168" s="3"/>
      <c r="D168" s="3"/>
      <c r="E168" s="3"/>
      <c r="F168" s="3"/>
    </row>
    <row r="169" spans="1:6" x14ac:dyDescent="0.2">
      <c r="A169" s="3"/>
      <c r="B169" s="3"/>
      <c r="C169" s="3"/>
      <c r="D169" s="3"/>
      <c r="E169" s="3"/>
      <c r="F169" s="3"/>
    </row>
    <row r="170" spans="1:6" x14ac:dyDescent="0.2">
      <c r="A170" s="3"/>
      <c r="B170" s="3"/>
      <c r="C170" s="3"/>
      <c r="D170" s="3"/>
      <c r="E170" s="3"/>
      <c r="F170" s="3"/>
    </row>
    <row r="171" spans="1:6" x14ac:dyDescent="0.2">
      <c r="A171" s="3"/>
      <c r="B171" s="3"/>
      <c r="C171" s="3"/>
      <c r="D171" s="3"/>
      <c r="E171" s="3"/>
      <c r="F171" s="3"/>
    </row>
    <row r="172" spans="1:6" x14ac:dyDescent="0.2">
      <c r="A172" s="3"/>
      <c r="B172" s="3"/>
      <c r="C172" s="3"/>
      <c r="D172" s="3"/>
      <c r="E172" s="3"/>
      <c r="F172" s="3"/>
    </row>
    <row r="173" spans="1:6" x14ac:dyDescent="0.2">
      <c r="A173" s="3"/>
      <c r="B173" s="3"/>
      <c r="C173" s="3"/>
      <c r="D173" s="3"/>
      <c r="E173" s="3"/>
      <c r="F173" s="3"/>
    </row>
    <row r="174" spans="1:6" x14ac:dyDescent="0.2">
      <c r="A174" s="3"/>
      <c r="B174" s="3"/>
      <c r="C174" s="3"/>
      <c r="D174" s="3"/>
      <c r="E174" s="3"/>
      <c r="F174" s="3"/>
    </row>
    <row r="175" spans="1:6" x14ac:dyDescent="0.2">
      <c r="A175" s="3"/>
      <c r="B175" s="3"/>
      <c r="C175" s="3"/>
      <c r="D175" s="3"/>
      <c r="E175" s="3"/>
      <c r="F175" s="3"/>
    </row>
    <row r="176" spans="1:6" x14ac:dyDescent="0.2">
      <c r="A176" s="3"/>
      <c r="B176" s="3"/>
      <c r="C176" s="3"/>
      <c r="D176" s="3"/>
      <c r="E176" s="3"/>
      <c r="F176" s="3"/>
    </row>
    <row r="177" spans="1:6" x14ac:dyDescent="0.2">
      <c r="A177" s="3"/>
      <c r="B177" s="3"/>
      <c r="C177" s="3"/>
      <c r="D177" s="3"/>
      <c r="E177" s="3"/>
      <c r="F177" s="3"/>
    </row>
    <row r="178" spans="1:6" x14ac:dyDescent="0.2">
      <c r="A178" s="3"/>
      <c r="B178" s="3"/>
      <c r="C178" s="3"/>
      <c r="D178" s="3"/>
      <c r="E178" s="3"/>
      <c r="F178" s="3"/>
    </row>
    <row r="179" spans="1:6" x14ac:dyDescent="0.2">
      <c r="A179" s="3"/>
      <c r="B179" s="3"/>
      <c r="C179" s="3"/>
      <c r="D179" s="3"/>
      <c r="E179" s="3"/>
      <c r="F179" s="3"/>
    </row>
    <row r="180" spans="1:6" x14ac:dyDescent="0.2">
      <c r="A180" s="3"/>
      <c r="B180" s="3"/>
      <c r="C180" s="3"/>
      <c r="D180" s="3"/>
      <c r="E180" s="3"/>
      <c r="F180" s="3"/>
    </row>
    <row r="181" spans="1:6" x14ac:dyDescent="0.2">
      <c r="A181" s="3"/>
      <c r="B181" s="3"/>
      <c r="C181" s="3"/>
      <c r="D181" s="3"/>
      <c r="E181" s="3"/>
      <c r="F181" s="3"/>
    </row>
    <row r="182" spans="1:6" x14ac:dyDescent="0.2">
      <c r="A182" s="3"/>
      <c r="B182" s="3"/>
      <c r="C182" s="3"/>
      <c r="D182" s="3"/>
      <c r="E182" s="3"/>
      <c r="F182" s="3"/>
    </row>
    <row r="183" spans="1:6" x14ac:dyDescent="0.2">
      <c r="A183" s="3"/>
      <c r="B183" s="3"/>
      <c r="C183" s="3"/>
      <c r="D183" s="3"/>
      <c r="E183" s="3"/>
      <c r="F183" s="3"/>
    </row>
    <row r="184" spans="1:6" x14ac:dyDescent="0.2">
      <c r="A184" s="3"/>
      <c r="B184" s="3"/>
      <c r="C184" s="3"/>
      <c r="D184" s="3"/>
      <c r="E184" s="3"/>
      <c r="F184" s="3"/>
    </row>
    <row r="185" spans="1:6" x14ac:dyDescent="0.2">
      <c r="A185" s="3"/>
      <c r="B185" s="3"/>
      <c r="C185" s="3"/>
      <c r="D185" s="3"/>
      <c r="E185" s="3"/>
      <c r="F185" s="3"/>
    </row>
    <row r="186" spans="1:6" x14ac:dyDescent="0.2">
      <c r="A186" s="3"/>
      <c r="B186" s="3"/>
      <c r="C186" s="3"/>
      <c r="D186" s="3"/>
      <c r="E186" s="3"/>
      <c r="F186" s="3"/>
    </row>
    <row r="187" spans="1:6" x14ac:dyDescent="0.2">
      <c r="A187" s="3"/>
      <c r="B187" s="3"/>
      <c r="C187" s="3"/>
      <c r="D187" s="3"/>
      <c r="E187" s="3"/>
      <c r="F187" s="3"/>
    </row>
    <row r="188" spans="1:6" x14ac:dyDescent="0.2">
      <c r="A188" s="3"/>
      <c r="B188" s="3"/>
      <c r="C188" s="3"/>
      <c r="D188" s="3"/>
      <c r="E188" s="3"/>
      <c r="F188" s="3"/>
    </row>
    <row r="189" spans="1:6" x14ac:dyDescent="0.2">
      <c r="A189" s="3"/>
      <c r="B189" s="3"/>
      <c r="C189" s="3"/>
      <c r="D189" s="3"/>
      <c r="E189" s="3"/>
      <c r="F189" s="3"/>
    </row>
    <row r="190" spans="1:6" x14ac:dyDescent="0.2">
      <c r="A190" s="3"/>
      <c r="B190" s="3"/>
      <c r="C190" s="3"/>
      <c r="D190" s="3"/>
      <c r="E190" s="3"/>
      <c r="F190" s="3"/>
    </row>
    <row r="191" spans="1:6" x14ac:dyDescent="0.2">
      <c r="A191" s="3"/>
      <c r="B191" s="3"/>
      <c r="C191" s="3"/>
      <c r="D191" s="3"/>
      <c r="E191" s="3"/>
      <c r="F191" s="3"/>
    </row>
    <row r="192" spans="1:6" x14ac:dyDescent="0.2">
      <c r="A192" s="3"/>
      <c r="B192" s="3"/>
      <c r="C192" s="3"/>
      <c r="D192" s="3"/>
      <c r="E192" s="3"/>
      <c r="F192" s="3"/>
    </row>
    <row r="193" spans="1:6" x14ac:dyDescent="0.2">
      <c r="A193" s="3"/>
      <c r="B193" s="3"/>
      <c r="C193" s="3"/>
      <c r="D193" s="3"/>
      <c r="E193" s="3"/>
      <c r="F193" s="3"/>
    </row>
    <row r="194" spans="1:6" x14ac:dyDescent="0.2">
      <c r="A194" s="3"/>
      <c r="B194" s="3"/>
      <c r="C194" s="3"/>
      <c r="D194" s="3"/>
      <c r="E194" s="3"/>
      <c r="F194" s="3"/>
    </row>
    <row r="195" spans="1:6" x14ac:dyDescent="0.2">
      <c r="A195" s="3"/>
      <c r="B195" s="3"/>
      <c r="C195" s="3"/>
      <c r="D195" s="3"/>
      <c r="E195" s="3"/>
      <c r="F195" s="3"/>
    </row>
    <row r="196" spans="1:6" x14ac:dyDescent="0.2">
      <c r="A196" s="3"/>
      <c r="B196" s="3"/>
      <c r="C196" s="3"/>
      <c r="D196" s="3"/>
      <c r="E196" s="3"/>
      <c r="F196" s="3"/>
    </row>
    <row r="197" spans="1:6" x14ac:dyDescent="0.2">
      <c r="A197" s="3"/>
      <c r="B197" s="3"/>
      <c r="C197" s="3"/>
      <c r="D197" s="3"/>
      <c r="E197" s="3"/>
      <c r="F197" s="3"/>
    </row>
    <row r="198" spans="1:6" x14ac:dyDescent="0.2">
      <c r="A198" s="3"/>
      <c r="B198" s="3"/>
      <c r="C198" s="3"/>
      <c r="D198" s="3"/>
      <c r="E198" s="3"/>
      <c r="F198" s="3"/>
    </row>
    <row r="199" spans="1:6" x14ac:dyDescent="0.2">
      <c r="A199" s="3"/>
      <c r="B199" s="3"/>
      <c r="C199" s="3"/>
      <c r="D199" s="3"/>
      <c r="E199" s="3"/>
      <c r="F199" s="3"/>
    </row>
    <row r="200" spans="1:6" x14ac:dyDescent="0.2">
      <c r="A200" s="3"/>
      <c r="B200" s="3"/>
      <c r="C200" s="3"/>
      <c r="D200" s="3"/>
      <c r="E200" s="3"/>
      <c r="F200" s="3"/>
    </row>
    <row r="201" spans="1:6" x14ac:dyDescent="0.2">
      <c r="A201" s="3"/>
      <c r="B201" s="3"/>
      <c r="C201" s="3"/>
      <c r="D201" s="3"/>
      <c r="E201" s="3"/>
      <c r="F201" s="3"/>
    </row>
    <row r="202" spans="1:6" x14ac:dyDescent="0.2">
      <c r="A202" s="3"/>
      <c r="B202" s="3"/>
      <c r="C202" s="3"/>
      <c r="D202" s="3"/>
      <c r="E202" s="3"/>
      <c r="F202" s="3"/>
    </row>
    <row r="203" spans="1:6" x14ac:dyDescent="0.2">
      <c r="A203" s="3"/>
      <c r="B203" s="3"/>
      <c r="C203" s="3"/>
      <c r="D203" s="3"/>
      <c r="E203" s="3"/>
      <c r="F203" s="3"/>
    </row>
    <row r="204" spans="1:6" x14ac:dyDescent="0.2">
      <c r="A204" s="3"/>
      <c r="B204" s="3"/>
      <c r="C204" s="3"/>
      <c r="D204" s="3"/>
      <c r="E204" s="3"/>
      <c r="F204" s="3"/>
    </row>
    <row r="205" spans="1:6" x14ac:dyDescent="0.2">
      <c r="A205" s="3"/>
      <c r="B205" s="3"/>
      <c r="C205" s="3"/>
      <c r="D205" s="3"/>
      <c r="E205" s="3"/>
      <c r="F205" s="3"/>
    </row>
    <row r="206" spans="1:6" x14ac:dyDescent="0.2">
      <c r="A206" s="3"/>
      <c r="B206" s="3"/>
      <c r="C206" s="3"/>
      <c r="D206" s="3"/>
      <c r="E206" s="3"/>
      <c r="F206" s="3"/>
    </row>
    <row r="207" spans="1:6" x14ac:dyDescent="0.2">
      <c r="A207" s="3"/>
      <c r="B207" s="3"/>
      <c r="C207" s="3"/>
      <c r="D207" s="3"/>
      <c r="E207" s="3"/>
      <c r="F207" s="3"/>
    </row>
    <row r="208" spans="1:6" x14ac:dyDescent="0.2">
      <c r="A208" s="3"/>
      <c r="B208" s="3"/>
      <c r="C208" s="3"/>
      <c r="D208" s="3"/>
      <c r="E208" s="3"/>
      <c r="F208" s="3"/>
    </row>
    <row r="209" spans="1:6" x14ac:dyDescent="0.2">
      <c r="A209" s="3"/>
      <c r="B209" s="3"/>
      <c r="C209" s="3"/>
      <c r="D209" s="3"/>
      <c r="E209" s="3"/>
      <c r="F209" s="3"/>
    </row>
    <row r="210" spans="1:6" x14ac:dyDescent="0.2">
      <c r="A210" s="3"/>
      <c r="B210" s="3"/>
      <c r="C210" s="3"/>
      <c r="D210" s="3"/>
      <c r="E210" s="3"/>
      <c r="F210" s="3"/>
    </row>
    <row r="211" spans="1:6" x14ac:dyDescent="0.2">
      <c r="A211" s="3"/>
      <c r="B211" s="3"/>
      <c r="C211" s="3"/>
      <c r="D211" s="3"/>
      <c r="E211" s="3"/>
      <c r="F211" s="3"/>
    </row>
    <row r="212" spans="1:6" x14ac:dyDescent="0.2">
      <c r="A212" s="3"/>
      <c r="B212" s="3"/>
      <c r="C212" s="3"/>
      <c r="D212" s="3"/>
      <c r="E212" s="3"/>
      <c r="F212" s="3"/>
    </row>
    <row r="213" spans="1:6" x14ac:dyDescent="0.2">
      <c r="A213" s="3"/>
      <c r="B213" s="3"/>
      <c r="C213" s="3"/>
      <c r="D213" s="3"/>
      <c r="E213" s="3"/>
      <c r="F213" s="3"/>
    </row>
    <row r="214" spans="1:6" x14ac:dyDescent="0.2">
      <c r="A214" s="3"/>
      <c r="B214" s="3"/>
      <c r="C214" s="3"/>
      <c r="D214" s="3"/>
      <c r="E214" s="3"/>
      <c r="F214" s="3"/>
    </row>
    <row r="215" spans="1:6" x14ac:dyDescent="0.2">
      <c r="A215" s="3"/>
      <c r="B215" s="3"/>
      <c r="C215" s="3"/>
      <c r="D215" s="3"/>
      <c r="E215" s="3"/>
      <c r="F215" s="3"/>
    </row>
    <row r="216" spans="1:6" x14ac:dyDescent="0.2">
      <c r="A216" s="3"/>
      <c r="B216" s="3"/>
      <c r="C216" s="3"/>
      <c r="D216" s="3"/>
      <c r="E216" s="3"/>
      <c r="F216" s="3"/>
    </row>
    <row r="217" spans="1:6" x14ac:dyDescent="0.2">
      <c r="A217" s="3"/>
      <c r="B217" s="3"/>
      <c r="C217" s="3"/>
      <c r="D217" s="3"/>
      <c r="E217" s="3"/>
      <c r="F217" s="3"/>
    </row>
    <row r="218" spans="1:6" x14ac:dyDescent="0.2">
      <c r="A218" s="3"/>
      <c r="B218" s="3"/>
      <c r="C218" s="3"/>
      <c r="D218" s="3"/>
      <c r="E218" s="3"/>
      <c r="F218" s="3"/>
    </row>
    <row r="219" spans="1:6" x14ac:dyDescent="0.2">
      <c r="A219" s="3"/>
      <c r="B219" s="3"/>
      <c r="C219" s="3"/>
      <c r="D219" s="3"/>
      <c r="E219" s="3"/>
      <c r="F219" s="3"/>
    </row>
    <row r="220" spans="1:6" x14ac:dyDescent="0.2">
      <c r="A220" s="3"/>
      <c r="B220" s="3"/>
      <c r="C220" s="3"/>
      <c r="D220" s="3"/>
      <c r="E220" s="3"/>
      <c r="F220" s="3"/>
    </row>
    <row r="221" spans="1:6" x14ac:dyDescent="0.2">
      <c r="A221" s="3"/>
      <c r="B221" s="3"/>
      <c r="C221" s="3"/>
      <c r="D221" s="3"/>
      <c r="E221" s="3"/>
      <c r="F221" s="3"/>
    </row>
    <row r="222" spans="1:6" x14ac:dyDescent="0.2">
      <c r="A222" s="3"/>
      <c r="B222" s="3"/>
      <c r="C222" s="3"/>
      <c r="D222" s="3"/>
      <c r="E222" s="3"/>
      <c r="F222" s="3"/>
    </row>
    <row r="223" spans="1:6" x14ac:dyDescent="0.2">
      <c r="A223" s="3"/>
      <c r="B223" s="3"/>
      <c r="C223" s="3"/>
      <c r="D223" s="3"/>
      <c r="E223" s="3"/>
      <c r="F223" s="3"/>
    </row>
    <row r="224" spans="1:6" x14ac:dyDescent="0.2">
      <c r="A224" s="3"/>
      <c r="B224" s="3"/>
      <c r="C224" s="3"/>
      <c r="D224" s="3"/>
      <c r="E224" s="3"/>
      <c r="F224" s="3"/>
    </row>
    <row r="225" spans="1:6" x14ac:dyDescent="0.2">
      <c r="A225" s="3"/>
      <c r="B225" s="3"/>
      <c r="C225" s="3"/>
      <c r="D225" s="3"/>
      <c r="E225" s="3"/>
      <c r="F225" s="3"/>
    </row>
    <row r="226" spans="1:6" x14ac:dyDescent="0.2">
      <c r="A226" s="3"/>
      <c r="B226" s="3"/>
      <c r="C226" s="3"/>
      <c r="D226" s="3"/>
      <c r="E226" s="3"/>
      <c r="F226" s="3"/>
    </row>
    <row r="227" spans="1:6" x14ac:dyDescent="0.2">
      <c r="A227" s="3"/>
      <c r="B227" s="3"/>
      <c r="C227" s="3"/>
      <c r="D227" s="3"/>
      <c r="E227" s="3"/>
      <c r="F227" s="3"/>
    </row>
    <row r="228" spans="1:6" x14ac:dyDescent="0.2">
      <c r="A228" s="3"/>
      <c r="B228" s="3"/>
      <c r="C228" s="3"/>
      <c r="D228" s="3"/>
      <c r="E228" s="3"/>
      <c r="F228" s="3"/>
    </row>
    <row r="229" spans="1:6" x14ac:dyDescent="0.2">
      <c r="A229" s="3"/>
      <c r="B229" s="3"/>
      <c r="C229" s="3"/>
      <c r="D229" s="3"/>
      <c r="E229" s="3"/>
      <c r="F229" s="3"/>
    </row>
    <row r="230" spans="1:6" x14ac:dyDescent="0.2">
      <c r="A230" s="3"/>
      <c r="B230" s="3"/>
      <c r="C230" s="3"/>
      <c r="D230" s="3"/>
      <c r="E230" s="3"/>
      <c r="F230" s="3"/>
    </row>
    <row r="231" spans="1:6" x14ac:dyDescent="0.2">
      <c r="A231" s="3"/>
      <c r="B231" s="3"/>
      <c r="C231" s="3"/>
      <c r="D231" s="3"/>
      <c r="E231" s="3"/>
      <c r="F231" s="3"/>
    </row>
    <row r="232" spans="1:6" x14ac:dyDescent="0.2">
      <c r="A232" s="3"/>
      <c r="B232" s="3"/>
      <c r="C232" s="3"/>
      <c r="D232" s="3"/>
      <c r="E232" s="3"/>
      <c r="F232" s="3"/>
    </row>
    <row r="233" spans="1:6" x14ac:dyDescent="0.2">
      <c r="A233" s="3"/>
      <c r="B233" s="3"/>
      <c r="C233" s="3"/>
      <c r="D233" s="3"/>
      <c r="E233" s="3"/>
      <c r="F233" s="3"/>
    </row>
    <row r="234" spans="1:6" x14ac:dyDescent="0.2">
      <c r="A234" s="3"/>
      <c r="B234" s="3"/>
      <c r="C234" s="3"/>
      <c r="D234" s="3"/>
      <c r="E234" s="3"/>
      <c r="F234" s="3"/>
    </row>
    <row r="235" spans="1:6" x14ac:dyDescent="0.2">
      <c r="A235" s="3"/>
      <c r="B235" s="3"/>
      <c r="C235" s="3"/>
      <c r="D235" s="3"/>
      <c r="E235" s="3"/>
      <c r="F235" s="3"/>
    </row>
    <row r="236" spans="1:6" x14ac:dyDescent="0.2">
      <c r="A236" s="3"/>
      <c r="B236" s="3"/>
      <c r="C236" s="3"/>
      <c r="D236" s="3"/>
      <c r="E236" s="3"/>
      <c r="F236" s="3"/>
    </row>
    <row r="237" spans="1:6" x14ac:dyDescent="0.2">
      <c r="A237" s="3"/>
      <c r="B237" s="3"/>
      <c r="C237" s="3"/>
      <c r="D237" s="3"/>
      <c r="E237" s="3"/>
      <c r="F237" s="3"/>
    </row>
    <row r="238" spans="1:6" x14ac:dyDescent="0.2">
      <c r="A238" s="3"/>
      <c r="B238" s="3"/>
      <c r="C238" s="3"/>
      <c r="D238" s="3"/>
      <c r="E238" s="3"/>
      <c r="F238" s="3"/>
    </row>
    <row r="239" spans="1:6" x14ac:dyDescent="0.2">
      <c r="A239" s="3"/>
      <c r="B239" s="3"/>
      <c r="C239" s="3"/>
      <c r="D239" s="3"/>
      <c r="E239" s="3"/>
      <c r="F239" s="3"/>
    </row>
    <row r="240" spans="1:6" x14ac:dyDescent="0.2">
      <c r="A240" s="3"/>
      <c r="B240" s="3"/>
      <c r="C240" s="3"/>
      <c r="D240" s="3"/>
      <c r="E240" s="3"/>
      <c r="F240" s="3"/>
    </row>
    <row r="241" spans="1:6" x14ac:dyDescent="0.2">
      <c r="A241" s="3"/>
      <c r="B241" s="3"/>
      <c r="C241" s="3"/>
      <c r="D241" s="3"/>
      <c r="E241" s="3"/>
      <c r="F241" s="3"/>
    </row>
    <row r="242" spans="1:6" x14ac:dyDescent="0.2">
      <c r="A242" s="3"/>
      <c r="B242" s="3"/>
      <c r="C242" s="3"/>
      <c r="D242" s="3"/>
      <c r="E242" s="3"/>
      <c r="F242" s="3"/>
    </row>
    <row r="243" spans="1:6" x14ac:dyDescent="0.2">
      <c r="A243" s="3"/>
      <c r="B243" s="3"/>
      <c r="C243" s="3"/>
      <c r="D243" s="3"/>
      <c r="E243" s="3"/>
      <c r="F243" s="3"/>
    </row>
    <row r="244" spans="1:6" x14ac:dyDescent="0.2">
      <c r="A244" s="3"/>
      <c r="B244" s="3"/>
      <c r="C244" s="3"/>
      <c r="D244" s="3"/>
      <c r="E244" s="3"/>
      <c r="F244" s="3"/>
    </row>
    <row r="245" spans="1:6" x14ac:dyDescent="0.2">
      <c r="A245" s="3"/>
      <c r="B245" s="3"/>
      <c r="C245" s="3"/>
      <c r="D245" s="3"/>
      <c r="E245" s="3"/>
      <c r="F245" s="3"/>
    </row>
    <row r="246" spans="1:6" x14ac:dyDescent="0.2">
      <c r="A246" s="3"/>
      <c r="B246" s="3"/>
      <c r="C246" s="3"/>
      <c r="D246" s="3"/>
      <c r="E246" s="3"/>
      <c r="F246" s="3"/>
    </row>
    <row r="247" spans="1:6" x14ac:dyDescent="0.2">
      <c r="A247" s="3"/>
      <c r="B247" s="3"/>
      <c r="C247" s="3"/>
      <c r="D247" s="3"/>
      <c r="E247" s="3"/>
      <c r="F247" s="3"/>
    </row>
    <row r="248" spans="1:6" x14ac:dyDescent="0.2">
      <c r="A248" s="3"/>
      <c r="B248" s="3"/>
      <c r="C248" s="3"/>
      <c r="D248" s="3"/>
      <c r="E248" s="3"/>
      <c r="F248" s="3"/>
    </row>
    <row r="249" spans="1:6" x14ac:dyDescent="0.2">
      <c r="A249" s="3"/>
      <c r="B249" s="3"/>
      <c r="C249" s="3"/>
      <c r="D249" s="3"/>
      <c r="E249" s="3"/>
      <c r="F249" s="3"/>
    </row>
    <row r="250" spans="1:6" x14ac:dyDescent="0.2">
      <c r="A250" s="3"/>
      <c r="B250" s="3"/>
      <c r="C250" s="3"/>
      <c r="D250" s="3"/>
      <c r="E250" s="3"/>
      <c r="F250" s="3"/>
    </row>
    <row r="251" spans="1:6" x14ac:dyDescent="0.2">
      <c r="A251" s="3"/>
      <c r="B251" s="3"/>
      <c r="C251" s="3"/>
      <c r="D251" s="3"/>
      <c r="E251" s="3"/>
      <c r="F251" s="3"/>
    </row>
    <row r="252" spans="1:6" x14ac:dyDescent="0.2">
      <c r="A252" s="3"/>
      <c r="B252" s="3"/>
      <c r="C252" s="3"/>
      <c r="D252" s="3"/>
      <c r="E252" s="3"/>
      <c r="F252" s="3"/>
    </row>
    <row r="253" spans="1:6" x14ac:dyDescent="0.2">
      <c r="A253" s="3"/>
      <c r="B253" s="3"/>
      <c r="C253" s="3"/>
      <c r="D253" s="3"/>
      <c r="E253" s="3"/>
      <c r="F253" s="3"/>
    </row>
    <row r="254" spans="1:6" x14ac:dyDescent="0.2">
      <c r="A254" s="3"/>
      <c r="B254" s="3"/>
      <c r="C254" s="3"/>
      <c r="D254" s="3"/>
      <c r="E254" s="3"/>
      <c r="F254" s="3"/>
    </row>
    <row r="255" spans="1:6" x14ac:dyDescent="0.2">
      <c r="A255" s="3"/>
      <c r="B255" s="3"/>
      <c r="C255" s="3"/>
      <c r="D255" s="3"/>
      <c r="E255" s="3"/>
      <c r="F255" s="3"/>
    </row>
    <row r="256" spans="1:6" x14ac:dyDescent="0.2">
      <c r="A256" s="3"/>
      <c r="B256" s="3"/>
      <c r="C256" s="3"/>
      <c r="D256" s="3"/>
      <c r="E256" s="3"/>
      <c r="F256" s="3"/>
    </row>
    <row r="257" spans="1:6" x14ac:dyDescent="0.2">
      <c r="A257" s="3"/>
      <c r="B257" s="3"/>
      <c r="C257" s="3"/>
      <c r="D257" s="3"/>
      <c r="E257" s="3"/>
      <c r="F257" s="3"/>
    </row>
    <row r="258" spans="1:6" x14ac:dyDescent="0.2">
      <c r="A258" s="3"/>
      <c r="B258" s="3"/>
      <c r="C258" s="3"/>
      <c r="D258" s="3"/>
      <c r="E258" s="3"/>
      <c r="F258" s="3"/>
    </row>
    <row r="259" spans="1:6" x14ac:dyDescent="0.2">
      <c r="A259" s="3"/>
      <c r="B259" s="3"/>
      <c r="C259" s="3"/>
      <c r="D259" s="3"/>
      <c r="E259" s="3"/>
      <c r="F259" s="3"/>
    </row>
    <row r="260" spans="1:6" x14ac:dyDescent="0.2">
      <c r="A260" s="3"/>
      <c r="B260" s="3"/>
      <c r="C260" s="3"/>
      <c r="D260" s="3"/>
      <c r="E260" s="3"/>
      <c r="F260" s="3"/>
    </row>
    <row r="261" spans="1:6" x14ac:dyDescent="0.2">
      <c r="A261" s="3"/>
      <c r="B261" s="3"/>
      <c r="C261" s="3"/>
      <c r="D261" s="3"/>
      <c r="E261" s="3"/>
      <c r="F261" s="3"/>
    </row>
    <row r="262" spans="1:6" x14ac:dyDescent="0.2">
      <c r="A262" s="3"/>
      <c r="B262" s="3"/>
      <c r="C262" s="3"/>
      <c r="D262" s="3"/>
      <c r="E262" s="3"/>
      <c r="F262" s="3"/>
    </row>
    <row r="263" spans="1:6" x14ac:dyDescent="0.2">
      <c r="A263" s="3"/>
      <c r="B263" s="3"/>
      <c r="C263" s="3"/>
      <c r="D263" s="3"/>
      <c r="E263" s="3"/>
      <c r="F263" s="3"/>
    </row>
    <row r="264" spans="1:6" x14ac:dyDescent="0.2">
      <c r="A264" s="3"/>
      <c r="B264" s="3"/>
      <c r="C264" s="3"/>
      <c r="D264" s="3"/>
      <c r="E264" s="3"/>
      <c r="F264" s="3"/>
    </row>
    <row r="265" spans="1:6" x14ac:dyDescent="0.2">
      <c r="A265" s="3"/>
      <c r="B265" s="3"/>
      <c r="C265" s="3"/>
      <c r="D265" s="3"/>
      <c r="E265" s="3"/>
      <c r="F265" s="3"/>
    </row>
    <row r="266" spans="1:6" x14ac:dyDescent="0.2">
      <c r="A266" s="3"/>
      <c r="B266" s="3"/>
      <c r="C266" s="3"/>
      <c r="D266" s="3"/>
      <c r="E266" s="3"/>
      <c r="F266" s="3"/>
    </row>
    <row r="267" spans="1:6" x14ac:dyDescent="0.2">
      <c r="A267" s="3"/>
      <c r="B267" s="3"/>
      <c r="C267" s="3"/>
      <c r="D267" s="3"/>
      <c r="E267" s="3"/>
      <c r="F267" s="3"/>
    </row>
    <row r="268" spans="1:6" x14ac:dyDescent="0.2">
      <c r="A268" s="3"/>
      <c r="B268" s="3"/>
      <c r="C268" s="3"/>
      <c r="D268" s="3"/>
      <c r="E268" s="3"/>
      <c r="F268" s="3"/>
    </row>
    <row r="269" spans="1:6" x14ac:dyDescent="0.2">
      <c r="A269" s="3"/>
      <c r="B269" s="3"/>
      <c r="C269" s="3"/>
      <c r="D269" s="3"/>
      <c r="E269" s="3"/>
      <c r="F269" s="3"/>
    </row>
    <row r="270" spans="1:6" x14ac:dyDescent="0.2">
      <c r="A270" s="3"/>
      <c r="B270" s="3"/>
      <c r="C270" s="3"/>
      <c r="D270" s="3"/>
      <c r="E270" s="3"/>
      <c r="F270" s="3"/>
    </row>
    <row r="271" spans="1:6" x14ac:dyDescent="0.2">
      <c r="A271" s="3"/>
      <c r="B271" s="3"/>
      <c r="C271" s="3"/>
      <c r="D271" s="3"/>
      <c r="E271" s="3"/>
      <c r="F271" s="3"/>
    </row>
    <row r="272" spans="1:6" x14ac:dyDescent="0.2">
      <c r="A272" s="3"/>
      <c r="B272" s="3"/>
      <c r="C272" s="3"/>
      <c r="D272" s="3"/>
      <c r="E272" s="3"/>
      <c r="F272" s="3"/>
    </row>
    <row r="273" spans="1:6" x14ac:dyDescent="0.2">
      <c r="A273" s="3"/>
      <c r="B273" s="3"/>
      <c r="C273" s="3"/>
      <c r="D273" s="3"/>
      <c r="E273" s="3"/>
      <c r="F273" s="3"/>
    </row>
    <row r="274" spans="1:6" x14ac:dyDescent="0.2">
      <c r="A274" s="3"/>
      <c r="B274" s="3"/>
      <c r="C274" s="3"/>
      <c r="D274" s="3"/>
      <c r="E274" s="3"/>
      <c r="F274" s="3"/>
    </row>
    <row r="275" spans="1:6" x14ac:dyDescent="0.2">
      <c r="A275" s="3"/>
      <c r="B275" s="3"/>
      <c r="C275" s="3"/>
      <c r="D275" s="3"/>
      <c r="E275" s="3"/>
      <c r="F275" s="3"/>
    </row>
    <row r="276" spans="1:6" x14ac:dyDescent="0.2">
      <c r="A276" s="3"/>
      <c r="B276" s="3"/>
      <c r="C276" s="3"/>
      <c r="D276" s="3"/>
      <c r="E276" s="3"/>
      <c r="F276" s="3"/>
    </row>
    <row r="277" spans="1:6" x14ac:dyDescent="0.2">
      <c r="A277" s="3"/>
      <c r="B277" s="3"/>
      <c r="C277" s="3"/>
      <c r="D277" s="3"/>
      <c r="E277" s="3"/>
      <c r="F277" s="3"/>
    </row>
    <row r="278" spans="1:6" x14ac:dyDescent="0.2">
      <c r="A278" s="3"/>
      <c r="B278" s="3"/>
      <c r="C278" s="3"/>
      <c r="D278" s="3"/>
      <c r="E278" s="3"/>
      <c r="F278" s="3"/>
    </row>
    <row r="279" spans="1:6" x14ac:dyDescent="0.2">
      <c r="A279" s="3"/>
      <c r="B279" s="3"/>
      <c r="C279" s="3"/>
      <c r="D279" s="3"/>
      <c r="E279" s="3"/>
      <c r="F279" s="3"/>
    </row>
    <row r="280" spans="1:6" x14ac:dyDescent="0.2">
      <c r="A280" s="3"/>
      <c r="B280" s="3"/>
      <c r="C280" s="3"/>
      <c r="D280" s="3"/>
      <c r="E280" s="3"/>
      <c r="F280" s="3"/>
    </row>
  </sheetData>
  <sortState ref="B2:G280">
    <sortCondition descending="1" ref="G1:G2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Sleep QoL Table 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2021-02-24T19:47:35Z</dcterms:created>
  <dcterms:modified xsi:type="dcterms:W3CDTF">2021-08-07T20:16:01Z</dcterms:modified>
</cp:coreProperties>
</file>