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Ranjith\Personal Project\StockAnalysis\"/>
    </mc:Choice>
  </mc:AlternateContent>
  <xr:revisionPtr revIDLastSave="0" documentId="13_ncr:1_{F7715F5C-F401-4C17-BC7F-71E7DB252C0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8" i="1" l="1"/>
  <c r="F9" i="1" s="1"/>
  <c r="D9" i="1" s="1"/>
  <c r="F5" i="1"/>
  <c r="D5" i="1" s="1"/>
  <c r="D6" i="1" s="1"/>
  <c r="F10" i="1" l="1"/>
  <c r="D10" i="1" s="1"/>
  <c r="D11" i="1" s="1"/>
  <c r="D13" i="1" s="1"/>
  <c r="D14" i="1" s="1"/>
  <c r="D15" i="1" l="1"/>
</calcChain>
</file>

<file path=xl/sharedStrings.xml><?xml version="1.0" encoding="utf-8"?>
<sst xmlns="http://schemas.openxmlformats.org/spreadsheetml/2006/main" count="19" uniqueCount="17">
  <si>
    <t>Total Cash</t>
  </si>
  <si>
    <t>Total Margin</t>
  </si>
  <si>
    <t xml:space="preserve">Collateral </t>
  </si>
  <si>
    <t xml:space="preserve">Hard cash </t>
  </si>
  <si>
    <t>Liquid Funds</t>
  </si>
  <si>
    <t>Debt mutual Funds</t>
  </si>
  <si>
    <t>Bharat bond</t>
  </si>
  <si>
    <t xml:space="preserve">Haircut </t>
  </si>
  <si>
    <t xml:space="preserve">Liquid bees haircut </t>
  </si>
  <si>
    <t>Total Cash Margin</t>
  </si>
  <si>
    <t>Debt Mutual Fund haircut</t>
  </si>
  <si>
    <t xml:space="preserve">Bharat bond haircut </t>
  </si>
  <si>
    <t>Total Collateral</t>
  </si>
  <si>
    <t>Total margin available</t>
  </si>
  <si>
    <t>Cash percentage</t>
  </si>
  <si>
    <t xml:space="preserve">Collateral Percentage </t>
  </si>
  <si>
    <t>Total margin Cash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</si>
</sst>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0" fontId="0" fillId="2" borderId="0" xfId="0" applyFill="1"/>
    <xf numFmtId="0" fontId="2" fillId="3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15"/>
  <sheetViews>
    <sheetView tabSelected="1" workbookViewId="0">
      <selection activeCell="F10" sqref="F10"/>
    </sheetView>
  </sheetViews>
  <sheetFormatPr defaultRowHeight="14.4" x14ac:dyDescent="0.3"/>
  <cols>
    <col min="2" max="2" width="11.88671875" bestFit="1" customWidth="1"/>
    <col min="3" max="3" width="19.109375" bestFit="1" customWidth="1"/>
    <col min="4" max="4" width="9.5546875" customWidth="1"/>
    <col min="10" max="10" width="21.88671875" bestFit="1" customWidth="1"/>
  </cols>
  <sheetData>
    <row r="1" spans="3:11" x14ac:dyDescent="0.3">
      <c r="C1" s="3" t="s">
        <v>1</v>
      </c>
      <c r="D1" s="2">
        <v>771859</v>
      </c>
    </row>
    <row r="2" spans="3:11" x14ac:dyDescent="0.3">
      <c r="D2" s="1"/>
      <c r="J2" t="s">
        <v>8</v>
      </c>
      <c r="K2">
        <v>0.08</v>
      </c>
    </row>
    <row r="3" spans="3:11" x14ac:dyDescent="0.3">
      <c r="C3" s="3" t="s">
        <v>0</v>
      </c>
      <c r="D3">
        <f>K6 * D1</f>
        <v>424522.45</v>
      </c>
      <c r="J3" t="s">
        <v>10</v>
      </c>
      <c r="K3">
        <v>0.08</v>
      </c>
    </row>
    <row r="4" spans="3:11" x14ac:dyDescent="0.3">
      <c r="C4" t="s">
        <v>3</v>
      </c>
      <c r="D4" s="1">
        <v>50000</v>
      </c>
      <c r="J4" t="s">
        <v>11</v>
      </c>
      <c r="K4">
        <v>0.08</v>
      </c>
    </row>
    <row r="5" spans="3:11" x14ac:dyDescent="0.3">
      <c r="C5" t="s">
        <v>4</v>
      </c>
      <c r="D5" s="1">
        <f>D3-D4-F5</f>
        <v>344560.65399999998</v>
      </c>
      <c r="E5" t="s">
        <v>7</v>
      </c>
      <c r="F5" s="1">
        <f>(D3-D4) * K2</f>
        <v>29961.796000000002</v>
      </c>
    </row>
    <row r="6" spans="3:11" x14ac:dyDescent="0.3">
      <c r="C6" s="3" t="s">
        <v>9</v>
      </c>
      <c r="D6" s="1">
        <f>D5+D4</f>
        <v>394560.65399999998</v>
      </c>
      <c r="J6" t="s">
        <v>16</v>
      </c>
      <c r="K6">
        <v>0.55000000000000004</v>
      </c>
    </row>
    <row r="8" spans="3:11" x14ac:dyDescent="0.3">
      <c r="C8" s="3" t="s">
        <v>2</v>
      </c>
      <c r="D8" s="1">
        <f>D1-D3</f>
        <v>347336.55</v>
      </c>
    </row>
    <row r="9" spans="3:11" x14ac:dyDescent="0.3">
      <c r="C9" t="s">
        <v>5</v>
      </c>
      <c r="D9">
        <f>(D8 * 0.5) - F9</f>
        <v>159774.81299999999</v>
      </c>
      <c r="E9" t="s">
        <v>7</v>
      </c>
      <c r="F9">
        <f>(D8 * 0.5) *K3</f>
        <v>13893.462</v>
      </c>
    </row>
    <row r="10" spans="3:11" x14ac:dyDescent="0.3">
      <c r="C10" t="s">
        <v>6</v>
      </c>
      <c r="D10">
        <f>(D8 * 0.5) - F10</f>
        <v>159774.81299999999</v>
      </c>
      <c r="E10" t="s">
        <v>7</v>
      </c>
      <c r="F10">
        <f>(D8 * 0.5) *K4</f>
        <v>13893.462</v>
      </c>
    </row>
    <row r="11" spans="3:11" x14ac:dyDescent="0.3">
      <c r="C11" s="3" t="s">
        <v>12</v>
      </c>
      <c r="D11">
        <f>D9+D10</f>
        <v>319549.62599999999</v>
      </c>
    </row>
    <row r="13" spans="3:11" x14ac:dyDescent="0.3">
      <c r="C13" s="4" t="s">
        <v>13</v>
      </c>
      <c r="D13" s="1">
        <f>D11+D6</f>
        <v>714110.28</v>
      </c>
    </row>
    <row r="14" spans="3:11" x14ac:dyDescent="0.3">
      <c r="C14" s="4" t="s">
        <v>14</v>
      </c>
      <c r="D14">
        <f>(D6/D13)*100</f>
        <v>55.252061908421204</v>
      </c>
    </row>
    <row r="15" spans="3:11" x14ac:dyDescent="0.3">
      <c r="C15" s="4" t="s">
        <v>15</v>
      </c>
      <c r="D15">
        <f>(D11/D13)*100</f>
        <v>44.747938091578796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Ranjith Kumar K (rkumark2)</dc:creator>
  <cp:lastModifiedBy>Ranjith Kumar K (rkumark2)</cp:lastModifiedBy>
  <dcterms:created xsi:type="dcterms:W3CDTF">2015-06-05T18:17:20Z</dcterms:created>
  <dcterms:modified xsi:type="dcterms:W3CDTF">2021-11-21T18:21:24Z</dcterms:modified>
</cp:coreProperties>
</file>