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hidePivotFieldList="1"/>
  <xr:revisionPtr revIDLastSave="0" documentId="8_{06D73ACE-591C-43FE-B025-AF8163414FD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definedNames>
    <definedName name="_xlchart.v1.0" hidden="1">Sheet1!$I$11</definedName>
    <definedName name="_xlchart.v1.1" hidden="1">Sheet1!$I$12:$I$18</definedName>
  </definedNames>
  <calcPr calcId="191028"/>
  <pivotCaches>
    <pivotCache cacheId="160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/>
  <c r="A2" i="2" a="1"/>
  <c r="A2" i="2"/>
  <c r="C2" i="2" a="1"/>
  <c r="C2" i="2"/>
  <c r="G2" i="1"/>
  <c r="H2" i="1"/>
  <c r="I2" i="1"/>
  <c r="I12" i="1"/>
  <c r="G3" i="1"/>
  <c r="H3" i="1"/>
  <c r="I3" i="1"/>
  <c r="I13" i="1"/>
  <c r="G4" i="1"/>
  <c r="H4" i="1"/>
  <c r="I4" i="1"/>
  <c r="I14" i="1"/>
  <c r="G5" i="1"/>
  <c r="H5" i="1"/>
  <c r="I5" i="1"/>
  <c r="I15" i="1"/>
  <c r="G6" i="1"/>
  <c r="H6" i="1"/>
  <c r="I6" i="1"/>
  <c r="I16" i="1"/>
  <c r="G7" i="1"/>
  <c r="H7" i="1"/>
  <c r="I7" i="1"/>
  <c r="I17" i="1"/>
  <c r="G8" i="1"/>
  <c r="H8" i="1"/>
  <c r="I8" i="1"/>
  <c r="I18" i="1"/>
  <c r="D22" i="1" l="1"/>
  <c r="D20" i="1"/>
  <c r="D18" i="1"/>
  <c r="D16" i="1"/>
  <c r="D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<sst xmlns="http://schemas.openxmlformats.org/spreadsheetml/2006/main" count="47" uniqueCount="29">
  <si>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Product</t>
  </si>
  <si>
    <t>jan</t>
  </si>
  <si>
    <t>feb</t>
  </si>
  <si>
    <t>march</t>
  </si>
  <si>
    <t>april</t>
  </si>
  <si>
    <t>may</t>
  </si>
  <si>
    <t xml:space="preserve">total </t>
  </si>
  <si>
    <t xml:space="preserve">average </t>
  </si>
  <si>
    <t>heighest</t>
  </si>
  <si>
    <t>apples</t>
  </si>
  <si>
    <t>bannana</t>
  </si>
  <si>
    <t>grapes</t>
  </si>
  <si>
    <t>mangoes</t>
  </si>
  <si>
    <t>orenges</t>
  </si>
  <si>
    <t>pineapple</t>
  </si>
  <si>
    <t>guava</t>
  </si>
  <si>
    <t>Product sales dashboard 2025</t>
  </si>
  <si>
    <t xml:space="preserve">Total </t>
  </si>
  <si>
    <t>Total sales</t>
  </si>
  <si>
    <t>average sales per product</t>
  </si>
  <si>
    <t>highest sales</t>
  </si>
  <si>
    <t xml:space="preserve">highest selling product </t>
  </si>
  <si>
    <t>highest selling month</t>
  </si>
  <si>
    <t>Months</t>
  </si>
  <si>
    <t>Sales</t>
  </si>
  <si>
    <t>#if pivot is locked right click to show field list to unlock it</t>
  </si>
  <si>
    <t>(All)</t>
  </si>
  <si>
    <t>Sum of Sales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</si>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</sst>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Calibri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2" borderId="0" xfId="0" applyFont="1" applyFill="1"/>
    <xf numFmtId="0" fontId="2" fillId="2" borderId="2" xfId="0" applyFont="1" applyFill="1" applyBorder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2" fillId="2" borderId="0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8" borderId="0" xfId="0" applyFont="1" applyFill="1"/>
    <xf numFmtId="0" fontId="7" fillId="3" borderId="4" xfId="0" applyFont="1" applyFill="1" applyBorder="1"/>
    <xf numFmtId="0" fontId="7" fillId="10" borderId="1" xfId="0" applyFont="1" applyFill="1" applyBorder="1"/>
    <xf numFmtId="0" fontId="7" fillId="9" borderId="5" xfId="0" applyFont="1" applyFill="1" applyBorder="1"/>
    <xf numFmtId="0" fontId="0" fillId="0" borderId="4" xfId="0" applyFont="1" applyBorder="1"/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6" fillId="0" borderId="3" xfId="0" applyNumberFormat="1" applyFont="1" applyFill="1" applyBorder="1" applyAlignment="1" applyProtection="1"/>
    <xf numFmtId="0" fontId="1" fillId="0" borderId="0" xfId="0" applyFont="1" applyAlignment="1">
      <alignment wrapText="1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 style="double">
          <color theme="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Product revenue share</a:t>
            </a:r>
          </a:p>
        </c:rich>
      </c:tx>
      <c:overlay val="0"/>
      <c:spPr>
        <a:noFill/>
        <a:ln>
          <a:solidFill>
            <a:srgbClr val="4D93D9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Sheet1!$I$11</c:f>
              <c:strCache>
                <c:ptCount val="1"/>
                <c:pt idx="0">
                  <c:v>Total </c:v>
                </c:pt>
              </c:strCache>
            </c:strRef>
          </c:tx>
          <c:spPr>
            <a:ln>
              <a:solidFill>
                <a:srgbClr val="0C769E"/>
              </a:solidFill>
              <a:prstDash val="solid"/>
            </a:ln>
          </c:spPr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rgbClr val="0C769E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0-3B93-4FA0-9BFA-119F0D45DD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0C769E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4F-4C01-9FC9-3D9521E1430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rgbClr val="0C769E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3B93-4FA0-9BFA-119F0D45DD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rgbClr val="0C769E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3C4F-4C01-9FC9-3D9521E143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rgbClr val="0C769E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3C4F-4C01-9FC9-3D9521E143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rgbClr val="0C769E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4F-4C01-9FC9-3D9521E14304}"/>
              </c:ext>
            </c:extLst>
          </c:dPt>
          <c:dPt>
            <c:idx val="6"/>
            <c:bubble3D val="0"/>
            <c:spPr>
              <a:solidFill>
                <a:srgbClr val="BD5015"/>
              </a:solidFill>
              <a:ln w="19050">
                <a:solidFill>
                  <a:srgbClr val="0C769E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3-4FA0-9BFA-119F0D45DD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Sheet1!$H$12:$H$18</c:f>
              <c:strCache>
                <c:ptCount val="7"/>
                <c:pt idx="0">
                  <c:v>apples</c:v>
                </c:pt>
                <c:pt idx="1">
                  <c:v>bannana</c:v>
                </c:pt>
                <c:pt idx="2">
                  <c:v>grapes</c:v>
                </c:pt>
                <c:pt idx="3">
                  <c:v>mangoes</c:v>
                </c:pt>
                <c:pt idx="4">
                  <c:v>orenges</c:v>
                </c:pt>
                <c:pt idx="5">
                  <c:v>pineapple</c:v>
                </c:pt>
                <c:pt idx="6">
                  <c:v>guava</c:v>
                </c:pt>
              </c:strCache>
            </c:strRef>
          </c:cat>
          <c:val>
            <c:numRef>
              <c:f>Sheet1!$I$12:$I$18</c:f>
              <c:numCache>
                <c:formatCode>General</c:formatCode>
                <c:ptCount val="7"/>
                <c:pt idx="0">
                  <c:v>6700</c:v>
                </c:pt>
                <c:pt idx="1">
                  <c:v>3900</c:v>
                </c:pt>
                <c:pt idx="2">
                  <c:v>3511</c:v>
                </c:pt>
                <c:pt idx="3">
                  <c:v>4053</c:v>
                </c:pt>
                <c:pt idx="4">
                  <c:v>4094</c:v>
                </c:pt>
                <c:pt idx="5">
                  <c:v>5722</c:v>
                </c:pt>
                <c:pt idx="6">
                  <c:v>2640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9-49F4-9606-72A8E0941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solidFill>
            <a:srgbClr val="82CAEC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Sheet1!$I$11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AC-489E-84E5-0A822C7D3955}"/>
              </c:ext>
            </c:extLst>
          </c:dPt>
          <c:cat>
            <c:strRef>
              <c:f>Sheet1!$H$12:$H$18</c:f>
              <c:strCache>
                <c:ptCount val="7"/>
                <c:pt idx="0">
                  <c:v>apples</c:v>
                </c:pt>
                <c:pt idx="1">
                  <c:v>bannana</c:v>
                </c:pt>
                <c:pt idx="2">
                  <c:v>grapes</c:v>
                </c:pt>
                <c:pt idx="3">
                  <c:v>mangoes</c:v>
                </c:pt>
                <c:pt idx="4">
                  <c:v>orenges</c:v>
                </c:pt>
                <c:pt idx="5">
                  <c:v>pineapple</c:v>
                </c:pt>
                <c:pt idx="6">
                  <c:v>guava</c:v>
                </c:pt>
              </c:strCache>
            </c:strRef>
          </c:cat>
          <c:val>
            <c:numRef>
              <c:f>Sheet1!$I$12:$I$18</c:f>
              <c:numCache>
                <c:formatCode>General</c:formatCode>
                <c:ptCount val="7"/>
                <c:pt idx="0">
                  <c:v>6700</c:v>
                </c:pt>
                <c:pt idx="1">
                  <c:v>3900</c:v>
                </c:pt>
                <c:pt idx="2">
                  <c:v>3511</c:v>
                </c:pt>
                <c:pt idx="3">
                  <c:v>4053</c:v>
                </c:pt>
                <c:pt idx="4">
                  <c:v>4094</c:v>
                </c:pt>
                <c:pt idx="5">
                  <c:v>5722</c:v>
                </c:pt>
                <c:pt idx="6">
                  <c:v>2640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AC-489E-84E5-0A822C7D3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6816776"/>
        <c:axId val="1446822920"/>
      </c:barChart>
      <c:catAx>
        <c:axId val="1446816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822920"/>
        <c:crosses val="autoZero"/>
        <c:auto val="1"/>
        <c:lblAlgn val="ctr"/>
        <c:lblOffset val="100"/>
        <c:noMultiLvlLbl val="0"/>
      </c:catAx>
      <c:valAx>
        <c:axId val="144682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816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[Mini Project Sales Tracker - Copy - Copy.xlsx]Sheet2!PivotTable1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215C98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gross value</a:t>
            </a:r>
          </a:p>
        </c:rich>
      </c:tx>
      <c:layout>
        <c:manualLayout>
          <c:xMode val="edge"/>
          <c:yMode val="edge"/>
          <c:x val="0.37469558165330491"/>
          <c:y val="1.4224110304360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215C9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Sheet2!$G$4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Sheet2!$F$5:$F$12</c:f>
              <c:strCache>
                <c:ptCount val="7"/>
                <c:pt idx="0">
                  <c:v>apples</c:v>
                </c:pt>
                <c:pt idx="1">
                  <c:v>bannana</c:v>
                </c:pt>
                <c:pt idx="2">
                  <c:v>grapes</c:v>
                </c:pt>
                <c:pt idx="3">
                  <c:v>guava</c:v>
                </c:pt>
                <c:pt idx="4">
                  <c:v>mangoes</c:v>
                </c:pt>
                <c:pt idx="5">
                  <c:v>orenges</c:v>
                </c:pt>
                <c:pt idx="6">
                  <c:v>pineapple</c:v>
                </c:pt>
              </c:strCache>
            </c:strRef>
          </c:cat>
          <c:val>
            <c:numRef>
              <c:f>Sheet2!$G$5:$G$12</c:f>
              <c:numCache>
                <c:formatCode>General</c:formatCode>
                <c:ptCount val="7"/>
                <c:pt idx="0">
                  <c:v>6700</c:v>
                </c:pt>
                <c:pt idx="1">
                  <c:v>3900</c:v>
                </c:pt>
                <c:pt idx="2">
                  <c:v>3511</c:v>
                </c:pt>
                <c:pt idx="3">
                  <c:v>2640</c:v>
                </c:pt>
                <c:pt idx="4">
                  <c:v>4053</c:v>
                </c:pt>
                <c:pt idx="5">
                  <c:v>4094</c:v>
                </c:pt>
                <c:pt idx="6">
                  <c:v>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F8-406C-986F-8B644D3E1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970759"/>
        <c:axId val="704972807"/>
      </c:lineChart>
      <c:catAx>
        <c:axId val="704970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72807"/>
        <c:crosses val="autoZero"/>
        <c:auto val="1"/>
        <c:lblAlgn val="ctr"/>
        <c:lblOffset val="100"/>
        <c:noMultiLvlLbl val="0"/>
      </c:catAx>
      <c:valAx>
        <c:axId val="704972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70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Product Sales</cx:v>
        </cx:txData>
      </cx:tx>
      <cx:spPr>
        <a:ln w="12700">
          <a:solidFill>
            <a:srgbClr val="82CAEC"/>
          </a:solidFill>
          <a:prstDash val="solid"/>
        </a:ln>
      </cx:spPr>
      <cx:txPr>
        <a:bodyPr vertOverflow="overflow" horzOverflow="overflow" wrap="square" lIns="0" tIns="0" rIns="0" bIns="0"/>
        <a:lstStyle/>
        <a:p>
          <a:pPr algn="ctr" rtl="0">
            <a:defRPr sz="1400" b="1" i="0">
              <a:solidFill>
                <a:srgbClr val="595959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r>
            <a:rPr b="1"/>
            <a:t>Distribution of Product Sales</a:t>
          </a:r>
        </a:p>
      </cx:txPr>
    </cx:title>
    <cx:plotArea>
      <cx:plotAreaRegion>
        <cx:series layoutId="clusteredColumn" uniqueId="{F4FB5F4B-C3CC-44F5-B67C-01C2A0857F34}">
          <cx:tx>
            <cx:txData>
              <cx:f>_xlchart.v1.0</cx:f>
              <cx:v>Total </cx:v>
            </cx:txData>
          </cx:tx>
          <cx:dataId val="0"/>
          <cx:layoutPr>
            <cx:binning intervalClosed="r" underflow="2000" overflow="7000">
              <cx:binSize val="110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34</xdr:row>
      <xdr:rowOff>171450</xdr:rowOff>
    </xdr:from>
    <xdr:to>
      <xdr:col>20</xdr:col>
      <xdr:colOff>409575</xdr:colOff>
      <xdr:row>53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1530C3-D3E3-CA78-727E-60E554213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23</xdr:row>
      <xdr:rowOff>142875</xdr:rowOff>
    </xdr:from>
    <xdr:to>
      <xdr:col>8</xdr:col>
      <xdr:colOff>571500</xdr:colOff>
      <xdr:row>42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270A30-875A-2F60-75CA-070AA532E2D6}"/>
            </a:ext>
            <a:ext uri="{147F2762-F138-4A5C-976F-8EAC2B608ADB}">
              <a16:predDERef xmlns:a16="http://schemas.microsoft.com/office/drawing/2014/main" pred="{C01530C3-D3E3-CA78-727E-60E554213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723900</xdr:colOff>
      <xdr:row>44</xdr:row>
      <xdr:rowOff>142875</xdr:rowOff>
    </xdr:from>
    <xdr:to>
      <xdr:col>8</xdr:col>
      <xdr:colOff>600075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D17878F-4537-7756-0DB0-7DDB3BED0962}"/>
                </a:ext>
                <a:ext uri="{147F2762-F138-4A5C-976F-8EAC2B608ADB}">
                  <a16:predDERef xmlns:a16="http://schemas.microsoft.com/office/drawing/2014/main" pred="{C3270A30-875A-2F60-75CA-070AA532E2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714375</xdr:colOff>
      <xdr:row>12</xdr:row>
      <xdr:rowOff>180975</xdr:rowOff>
    </xdr:from>
    <xdr:to>
      <xdr:col>13</xdr:col>
      <xdr:colOff>571500</xdr:colOff>
      <xdr:row>36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20836-824A-DB81-8AE3-81B01365D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54.147236111108" createdVersion="8" refreshedVersion="8" minRefreshableVersion="3" recordCount="35" xr:uid="{6473F454-A616-4CFD-80AB-6480DF586ACE}">
  <cacheSource type="worksheet">
    <worksheetSource ref="A1:C36" sheet="Sheet2"/>
  </cacheSource>
  <cacheFields count="3">
    <cacheField name="Months" numFmtId="0">
      <sharedItems count="5">
        <s v="jan"/>
        <s v="feb"/>
        <s v="march"/>
        <s v="april"/>
        <s v="may"/>
      </sharedItems>
    </cacheField>
    <cacheField name="Product" numFmtId="0">
      <sharedItems count="7">
        <s v="apples"/>
        <s v="bannana"/>
        <s v="grapes"/>
        <s v="mangoes"/>
        <s v="orenges"/>
        <s v="pineapple"/>
        <s v="guava"/>
      </sharedItems>
    </cacheField>
    <cacheField name="Sales" numFmtId="0">
      <sharedItems containsSemiMixedTypes="0" containsString="0" containsNumber="1" containsInteger="1" minValue="351" maxValue="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n v="1200"/>
  </r>
  <r>
    <x v="1"/>
    <x v="0"/>
    <n v="1500"/>
  </r>
  <r>
    <x v="2"/>
    <x v="0"/>
    <n v="1400"/>
  </r>
  <r>
    <x v="3"/>
    <x v="0"/>
    <n v="1600"/>
  </r>
  <r>
    <x v="4"/>
    <x v="0"/>
    <n v="1000"/>
  </r>
  <r>
    <x v="0"/>
    <x v="1"/>
    <n v="800"/>
  </r>
  <r>
    <x v="1"/>
    <x v="1"/>
    <n v="900"/>
  </r>
  <r>
    <x v="2"/>
    <x v="1"/>
    <n v="700"/>
  </r>
  <r>
    <x v="3"/>
    <x v="1"/>
    <n v="900"/>
  </r>
  <r>
    <x v="4"/>
    <x v="1"/>
    <n v="600"/>
  </r>
  <r>
    <x v="0"/>
    <x v="2"/>
    <n v="351"/>
  </r>
  <r>
    <x v="1"/>
    <x v="2"/>
    <n v="684"/>
  </r>
  <r>
    <x v="2"/>
    <x v="2"/>
    <n v="648"/>
  </r>
  <r>
    <x v="3"/>
    <x v="2"/>
    <n v="956"/>
  </r>
  <r>
    <x v="4"/>
    <x v="2"/>
    <n v="872"/>
  </r>
  <r>
    <x v="0"/>
    <x v="3"/>
    <n v="689"/>
  </r>
  <r>
    <x v="1"/>
    <x v="3"/>
    <n v="987"/>
  </r>
  <r>
    <x v="2"/>
    <x v="3"/>
    <n v="856"/>
  </r>
  <r>
    <x v="3"/>
    <x v="3"/>
    <n v="1000"/>
  </r>
  <r>
    <x v="4"/>
    <x v="3"/>
    <n v="521"/>
  </r>
  <r>
    <x v="0"/>
    <x v="4"/>
    <n v="856"/>
  </r>
  <r>
    <x v="1"/>
    <x v="4"/>
    <n v="900"/>
  </r>
  <r>
    <x v="2"/>
    <x v="4"/>
    <n v="786"/>
  </r>
  <r>
    <x v="3"/>
    <x v="4"/>
    <n v="648"/>
  </r>
  <r>
    <x v="4"/>
    <x v="4"/>
    <n v="904"/>
  </r>
  <r>
    <x v="0"/>
    <x v="5"/>
    <n v="1560"/>
  </r>
  <r>
    <x v="1"/>
    <x v="5"/>
    <n v="894"/>
  </r>
  <r>
    <x v="2"/>
    <x v="5"/>
    <n v="1568"/>
  </r>
  <r>
    <x v="3"/>
    <x v="5"/>
    <n v="1000"/>
  </r>
  <r>
    <x v="4"/>
    <x v="5"/>
    <n v="700"/>
  </r>
  <r>
    <x v="0"/>
    <x v="6"/>
    <n v="555"/>
  </r>
  <r>
    <x v="1"/>
    <x v="6"/>
    <n v="542"/>
  </r>
  <r>
    <x v="2"/>
    <x v="6"/>
    <n v="458"/>
  </r>
  <r>
    <x v="3"/>
    <x v="6"/>
    <n v="485"/>
  </r>
  <r>
    <x v="4"/>
    <x v="6"/>
    <n v="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9239-F62A-4AAD-90EA-A35223F337EB}" name="PivotTable1" cacheId="16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F4:G12" firstHeaderRow="1" firstDataRow="1" firstDataCol="1" rowPageCount="1" colPageCount="1"/>
  <pivotFields count="3">
    <pivotField axis="axisPage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>
      <items count="8">
        <item x="0"/>
        <item x="1"/>
        <item x="2"/>
        <item x="6"/>
        <item x="3"/>
        <item x="4"/>
        <item x="5"/>
        <item t="default"/>
      </items>
    </pivotField>
    <pivotField dataField="1" compact="0" outline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0" hier="-1"/>
  </pageFields>
  <dataFields count="1">
    <dataField name="Sum of Sales" fld="2" baseField="0" baseItem="0"/>
  </dataFields>
  <formats count="20">
    <format dxfId="13">
      <pivotArea type="all" dataOnly="0" outline="0" fieldPosition="0"/>
    </format>
    <format dxfId="14">
      <pivotArea outline="0" collapsedLevelsAreSubtotals="1" fieldPosition="0"/>
    </format>
    <format dxfId="15">
      <pivotArea type="origin" dataOnly="0" labelOnly="1" outline="0" fieldPosition="0"/>
    </format>
    <format dxfId="16">
      <pivotArea field="0" type="button" dataOnly="0" labelOnly="1" outline="0" axis="axisPage" fieldPosition="0"/>
    </format>
    <format dxfId="17">
      <pivotArea type="topRight" dataOnly="0" labelOnly="1" outline="0" fieldPosition="0"/>
    </format>
    <format dxfId="18">
      <pivotArea field="1" type="button" dataOnly="0" labelOnly="1" outline="0" axis="axisRow" fieldPosition="0"/>
    </format>
    <format dxfId="19">
      <pivotArea dataOnly="0" labelOnly="1" outline="0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21">
      <pivotArea dataOnly="0" labelOnly="1" outline="0" fieldPosition="0">
        <references count="1">
          <reference field="0" count="0"/>
        </references>
      </pivotArea>
    </format>
    <format dxfId="22">
      <pivotArea dataOnly="0" labelOnly="1" grandCol="1" outline="0" fieldPosition="0"/>
    </format>
    <format dxfId="23">
      <pivotArea type="all" dataOnly="0" outline="0" fieldPosition="0"/>
    </format>
    <format dxfId="24">
      <pivotArea outline="0" collapsedLevelsAreSubtotals="1" fieldPosition="0"/>
    </format>
    <format dxfId="25">
      <pivotArea type="origin" dataOnly="0" labelOnly="1" outline="0" fieldPosition="0"/>
    </format>
    <format dxfId="26">
      <pivotArea field="0" type="button" dataOnly="0" labelOnly="1" outline="0" axis="axisPage" fieldPosition="0"/>
    </format>
    <format dxfId="27">
      <pivotArea type="topRight" dataOnly="0" labelOnly="1" outline="0" fieldPosition="0"/>
    </format>
    <format dxfId="28">
      <pivotArea field="1" type="button" dataOnly="0" labelOnly="1" outline="0" axis="axisRow" fieldPosition="0"/>
    </format>
    <format dxfId="29">
      <pivotArea dataOnly="0" labelOnly="1" outline="0" fieldPosition="0">
        <references count="1">
          <reference field="1" count="0"/>
        </references>
      </pivotArea>
    </format>
    <format dxfId="30">
      <pivotArea dataOnly="0" labelOnly="1" grandRow="1" outline="0" fieldPosition="0"/>
    </format>
    <format dxfId="31">
      <pivotArea dataOnly="0" labelOnly="1" outline="0" fieldPosition="0">
        <references count="1">
          <reference field="0" count="0"/>
        </references>
      </pivotArea>
    </format>
    <format dxfId="32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C52D2-D5D6-452E-943F-CB33A879131A}" name="Table1" displayName="Table1" ref="A1:I8" totalsRowShown="0" headerRowDxfId="11" dataDxfId="10" tableBorderDxfId="9">
  <autoFilter ref="A1:I8" xr:uid="{247C52D2-D5D6-452E-943F-CB33A879131A}"/>
  <tableColumns count="9">
    <tableColumn id="1" xr3:uid="{D9EA50A9-4EC8-45C3-801E-EC2C06AFC8FB}" name="Product" dataDxfId="8"/>
    <tableColumn id="2" xr3:uid="{F4F9C331-234D-4B57-BDDE-13CCA88C9CC5}" name="jan" dataDxfId="7"/>
    <tableColumn id="3" xr3:uid="{12A126EB-0043-4BEA-8B85-4F592AED341A}" name="feb" dataDxfId="6"/>
    <tableColumn id="4" xr3:uid="{1912A2A1-0E9D-482F-AA93-09AEA532A2FE}" name="march" dataDxfId="5"/>
    <tableColumn id="5" xr3:uid="{B775A5A4-D2D5-4FEF-8165-361629819BBB}" name="april" dataDxfId="4"/>
    <tableColumn id="6" xr3:uid="{E6A1DD0B-1E69-4BC3-BF77-288E69ADE7C9}" name="may" dataDxfId="3"/>
    <tableColumn id="7" xr3:uid="{24243BCC-8878-4313-8AA4-3C8ACE7797E3}" name="total " dataDxfId="2">
      <calculatedColumnFormula>SUM(B2:F2)</calculatedColumnFormula>
    </tableColumn>
    <tableColumn id="8" xr3:uid="{13AC4EB9-B56E-4DE8-AA66-E99763761A90}" name="average " dataDxfId="1">
      <calculatedColumnFormula>AVERAGE(B2:B2:F2)</calculatedColumnFormula>
    </tableColumn>
    <tableColumn id="9" xr3:uid="{CD05E4D3-A6BC-4DB4-8963-7D4A7679A39D}" name="heighest" dataDxfId="0">
      <calculatedColumnFormula>MAX(B2:B2:F2)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B1" sqref="B1"/>
    </sheetView>
  </sheetViews>
  <sheetFormatPr defaultRowHeight="15"/>
  <cols>
    <col min="1" max="3" width="11.28515625" customWidth="1"/>
    <col min="4" max="9" width="11.28515625" bestFit="1" customWidth="1"/>
    <col min="16" max="16" width="11.85546875" bestFit="1" customWidth="1"/>
    <col min="17" max="17" width="6.7109375" bestFit="1" customWidth="1"/>
    <col min="18" max="18" width="8.85546875" bestFit="1" customWidth="1"/>
    <col min="19" max="19" width="9.7109375" bestFit="1" customWidth="1"/>
    <col min="20" max="21" width="8.85546875" bestFit="1" customWidth="1"/>
    <col min="22" max="22" width="6" bestFit="1" customWidth="1"/>
    <col min="23" max="26" width="8.85546875" bestFit="1" customWidth="1"/>
    <col min="27" max="27" width="7" bestFit="1" customWidth="1"/>
    <col min="28" max="28" width="10" bestFit="1" customWidth="1"/>
    <col min="29" max="31" width="8.85546875" bestFit="1" customWidth="1"/>
    <col min="32" max="32" width="6" bestFit="1" customWidth="1"/>
    <col min="33" max="36" width="8.85546875" bestFit="1" customWidth="1"/>
    <col min="37" max="37" width="6" bestFit="1" customWidth="1"/>
    <col min="38" max="41" width="8.85546875" bestFit="1" customWidth="1"/>
    <col min="42" max="42" width="7" bestFit="1" customWidth="1"/>
    <col min="43" max="46" width="10" bestFit="1" customWidth="1"/>
    <col min="47" max="47" width="7" bestFit="1" customWidth="1"/>
    <col min="48" max="49" width="10" bestFit="1" customWidth="1"/>
    <col min="50" max="50" width="8.85546875" bestFit="1" customWidth="1"/>
    <col min="51" max="51" width="10" bestFit="1" customWidth="1"/>
    <col min="52" max="52" width="11.140625" bestFit="1" customWidth="1"/>
    <col min="53" max="53" width="7" bestFit="1" customWidth="1"/>
    <col min="54" max="54" width="10" bestFit="1" customWidth="1"/>
    <col min="55" max="55" width="16.7109375" bestFit="1" customWidth="1"/>
    <col min="56" max="56" width="19.85546875" bestFit="1" customWidth="1"/>
    <col min="57" max="57" width="19.5703125" bestFit="1" customWidth="1"/>
    <col min="58" max="58" width="14.7109375" bestFit="1" customWidth="1"/>
    <col min="59" max="60" width="8.85546875" bestFit="1" customWidth="1"/>
    <col min="61" max="61" width="6" bestFit="1" customWidth="1"/>
    <col min="62" max="63" width="8.85546875" bestFit="1" customWidth="1"/>
    <col min="64" max="64" width="6" bestFit="1" customWidth="1"/>
    <col min="65" max="66" width="8.85546875" bestFit="1" customWidth="1"/>
    <col min="67" max="67" width="6" bestFit="1" customWidth="1"/>
    <col min="68" max="69" width="8.85546875" bestFit="1" customWidth="1"/>
    <col min="70" max="70" width="7" bestFit="1" customWidth="1"/>
    <col min="71" max="71" width="10" bestFit="1" customWidth="1"/>
    <col min="72" max="72" width="8.85546875" bestFit="1" customWidth="1"/>
    <col min="73" max="73" width="7" bestFit="1" customWidth="1"/>
    <col min="74" max="75" width="10" bestFit="1" customWidth="1"/>
    <col min="76" max="76" width="7" bestFit="1" customWidth="1"/>
    <col min="77" max="78" width="10" bestFit="1" customWidth="1"/>
    <col min="79" max="79" width="16.7109375" bestFit="1" customWidth="1"/>
    <col min="80" max="80" width="19.85546875" bestFit="1" customWidth="1"/>
    <col min="81" max="81" width="19.5703125" bestFit="1" customWidth="1"/>
    <col min="82" max="82" width="6" bestFit="1" customWidth="1"/>
    <col min="83" max="84" width="8.85546875" bestFit="1" customWidth="1"/>
    <col min="85" max="85" width="6" bestFit="1" customWidth="1"/>
    <col min="86" max="88" width="8.85546875" bestFit="1" customWidth="1"/>
    <col min="89" max="89" width="7" bestFit="1" customWidth="1"/>
    <col min="90" max="90" width="10" bestFit="1" customWidth="1"/>
    <col min="91" max="92" width="8.85546875" bestFit="1" customWidth="1"/>
    <col min="93" max="93" width="7" bestFit="1" customWidth="1"/>
    <col min="94" max="96" width="10" bestFit="1" customWidth="1"/>
    <col min="97" max="97" width="16.7109375" bestFit="1" customWidth="1"/>
    <col min="98" max="98" width="19.85546875" bestFit="1" customWidth="1"/>
    <col min="99" max="99" width="19.5703125" bestFit="1" customWidth="1"/>
    <col min="100" max="100" width="8.85546875" bestFit="1" customWidth="1"/>
    <col min="101" max="101" width="6" bestFit="1" customWidth="1"/>
    <col min="102" max="105" width="8.85546875" bestFit="1" customWidth="1"/>
    <col min="106" max="106" width="6" bestFit="1" customWidth="1"/>
    <col min="107" max="110" width="8.85546875" bestFit="1" customWidth="1"/>
    <col min="111" max="111" width="7" bestFit="1" customWidth="1"/>
    <col min="112" max="115" width="10" bestFit="1" customWidth="1"/>
    <col min="116" max="116" width="7" bestFit="1" customWidth="1"/>
    <col min="117" max="118" width="10" bestFit="1" customWidth="1"/>
    <col min="119" max="119" width="8.85546875" bestFit="1" customWidth="1"/>
    <col min="120" max="120" width="10" bestFit="1" customWidth="1"/>
    <col min="121" max="121" width="16.7109375" bestFit="1" customWidth="1"/>
    <col min="122" max="122" width="19.85546875" bestFit="1" customWidth="1"/>
    <col min="123" max="124" width="19.57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2" t="s">
        <v>9</v>
      </c>
      <c r="B2" s="2">
        <v>1200</v>
      </c>
      <c r="C2" s="2">
        <v>1500</v>
      </c>
      <c r="D2" s="2">
        <v>1400</v>
      </c>
      <c r="E2" s="2">
        <v>1600</v>
      </c>
      <c r="F2" s="2">
        <v>1000</v>
      </c>
      <c r="G2" s="2">
        <f>SUM(B2:F2)</f>
        <v>6700</v>
      </c>
      <c r="H2" s="2">
        <f>AVERAGE(B2:B2:F2)</f>
        <v>1340</v>
      </c>
      <c r="I2" s="2">
        <f>MAX(B2:B2:F2)</f>
        <v>1600</v>
      </c>
    </row>
    <row r="3" spans="1:9">
      <c r="A3" s="3" t="s">
        <v>10</v>
      </c>
      <c r="B3" s="3">
        <v>800</v>
      </c>
      <c r="C3" s="3">
        <v>900</v>
      </c>
      <c r="D3" s="3">
        <v>700</v>
      </c>
      <c r="E3" s="3">
        <v>900</v>
      </c>
      <c r="F3" s="3">
        <v>600</v>
      </c>
      <c r="G3" s="3">
        <f t="shared" ref="G3:G8" si="0">SUM(B3:F3)</f>
        <v>3900</v>
      </c>
      <c r="H3" s="3">
        <f>AVERAGE(B3:B3:F3)</f>
        <v>780</v>
      </c>
      <c r="I3" s="3">
        <f>MAX(B3:B3:F3)</f>
        <v>900</v>
      </c>
    </row>
    <row r="4" spans="1:9">
      <c r="A4" s="4" t="s">
        <v>11</v>
      </c>
      <c r="B4" s="4">
        <v>351</v>
      </c>
      <c r="C4" s="4">
        <v>684</v>
      </c>
      <c r="D4" s="4">
        <v>648</v>
      </c>
      <c r="E4" s="4">
        <v>956</v>
      </c>
      <c r="F4" s="4">
        <v>872</v>
      </c>
      <c r="G4" s="4">
        <f t="shared" si="0"/>
        <v>3511</v>
      </c>
      <c r="H4" s="4">
        <f>AVERAGE(B4:B4:F4)</f>
        <v>702.2</v>
      </c>
      <c r="I4" s="4">
        <f>MAX(B4:B4:F4)</f>
        <v>956</v>
      </c>
    </row>
    <row r="5" spans="1:9">
      <c r="A5" s="3" t="s">
        <v>12</v>
      </c>
      <c r="B5" s="3">
        <v>689</v>
      </c>
      <c r="C5" s="3">
        <v>987</v>
      </c>
      <c r="D5" s="3">
        <v>856</v>
      </c>
      <c r="E5" s="3">
        <v>1000</v>
      </c>
      <c r="F5" s="3">
        <v>521</v>
      </c>
      <c r="G5" s="3">
        <f t="shared" si="0"/>
        <v>4053</v>
      </c>
      <c r="H5" s="3">
        <f>AVERAGE(B5:B5:F5)</f>
        <v>810.6</v>
      </c>
      <c r="I5" s="3">
        <f>MAX(B5:B5:F5)</f>
        <v>1000</v>
      </c>
    </row>
    <row r="6" spans="1:9">
      <c r="A6" s="4" t="s">
        <v>13</v>
      </c>
      <c r="B6" s="4">
        <v>856</v>
      </c>
      <c r="C6" s="4">
        <v>900</v>
      </c>
      <c r="D6" s="4">
        <v>786</v>
      </c>
      <c r="E6" s="4">
        <v>648</v>
      </c>
      <c r="F6" s="4">
        <v>904</v>
      </c>
      <c r="G6" s="4">
        <f t="shared" si="0"/>
        <v>4094</v>
      </c>
      <c r="H6" s="4">
        <f>AVERAGE(B6:B6:F6)</f>
        <v>818.8</v>
      </c>
      <c r="I6" s="4">
        <f>MAX(B6:B6:F6)</f>
        <v>904</v>
      </c>
    </row>
    <row r="7" spans="1:9">
      <c r="A7" s="3" t="s">
        <v>14</v>
      </c>
      <c r="B7" s="3">
        <v>1560</v>
      </c>
      <c r="C7" s="3">
        <v>894</v>
      </c>
      <c r="D7" s="3">
        <v>1568</v>
      </c>
      <c r="E7" s="3">
        <v>1000</v>
      </c>
      <c r="F7" s="3">
        <v>700</v>
      </c>
      <c r="G7" s="3">
        <f t="shared" si="0"/>
        <v>5722</v>
      </c>
      <c r="H7" s="3">
        <f>AVERAGE(B7:B7:F7)</f>
        <v>1144.4000000000001</v>
      </c>
      <c r="I7" s="3">
        <f>MAX(B7:B7:F7)</f>
        <v>1568</v>
      </c>
    </row>
    <row r="8" spans="1:9">
      <c r="A8" s="9" t="s">
        <v>15</v>
      </c>
      <c r="B8" s="9">
        <v>555</v>
      </c>
      <c r="C8" s="9">
        <v>542</v>
      </c>
      <c r="D8" s="9">
        <v>458</v>
      </c>
      <c r="E8" s="9">
        <v>485</v>
      </c>
      <c r="F8" s="9">
        <v>600</v>
      </c>
      <c r="G8" s="9">
        <f t="shared" si="0"/>
        <v>2640</v>
      </c>
      <c r="H8" s="9">
        <f>AVERAGE(B8:B8:F8)</f>
        <v>528</v>
      </c>
      <c r="I8" s="9">
        <f>MAX(B8:B8:F8)</f>
        <v>600</v>
      </c>
    </row>
    <row r="11" spans="1:9">
      <c r="B11" s="8" t="s">
        <v>16</v>
      </c>
      <c r="C11" s="8"/>
      <c r="D11" s="8"/>
      <c r="H11" s="7" t="s">
        <v>0</v>
      </c>
      <c r="I11" s="7" t="s">
        <v>17</v>
      </c>
    </row>
    <row r="12" spans="1:9">
      <c r="H12" s="2" t="s">
        <v>9</v>
      </c>
      <c r="I12" s="2">
        <f>SUM(B2:B2:F2)</f>
        <v>6700</v>
      </c>
    </row>
    <row r="13" spans="1:9">
      <c r="H13" s="3" t="s">
        <v>10</v>
      </c>
      <c r="I13" s="2">
        <f>SUM(B3:B3:F3)</f>
        <v>3900</v>
      </c>
    </row>
    <row r="14" spans="1:9">
      <c r="B14" s="1" t="s">
        <v>18</v>
      </c>
      <c r="D14" s="11">
        <f>SUM(I12:I18)</f>
        <v>30620</v>
      </c>
      <c r="H14" s="4" t="s">
        <v>11</v>
      </c>
      <c r="I14" s="2">
        <f>SUM(B4:B4:F4)</f>
        <v>3511</v>
      </c>
    </row>
    <row r="15" spans="1:9">
      <c r="H15" s="3" t="s">
        <v>12</v>
      </c>
      <c r="I15" s="2">
        <f>SUM(B5:B5:F5)</f>
        <v>4053</v>
      </c>
    </row>
    <row r="16" spans="1:9">
      <c r="B16" s="1" t="s">
        <v>19</v>
      </c>
      <c r="D16" s="12">
        <f>ROUND(AVERAGE(I12:I18),0)</f>
        <v>4374</v>
      </c>
      <c r="H16" s="4" t="s">
        <v>13</v>
      </c>
      <c r="I16" s="2">
        <f>SUM(B6:B6:F6)</f>
        <v>4094</v>
      </c>
    </row>
    <row r="17" spans="2:9">
      <c r="H17" s="3" t="s">
        <v>14</v>
      </c>
      <c r="I17" s="2">
        <f>SUM(B7:B7:F7)</f>
        <v>5722</v>
      </c>
    </row>
    <row r="18" spans="2:9">
      <c r="B18" s="1" t="s">
        <v>20</v>
      </c>
      <c r="D18" s="13">
        <f>MAX(I12:I18)</f>
        <v>6700</v>
      </c>
      <c r="H18" s="5" t="s">
        <v>15</v>
      </c>
      <c r="I18" s="2">
        <f>SUM(B8:B8:F8)</f>
        <v>2640</v>
      </c>
    </row>
    <row r="20" spans="2:9">
      <c r="B20" s="1" t="s">
        <v>21</v>
      </c>
      <c r="D20" s="10" t="str">
        <f>INDEX(H12:H18,MATCH(MAX(I12:I18),I12:I18,0))</f>
        <v>apples</v>
      </c>
    </row>
    <row r="22" spans="2:9">
      <c r="B22" s="1" t="s">
        <v>22</v>
      </c>
      <c r="D22" s="14" t="str">
        <f>INDEX(Table1[[#Headers],[jan]:[may]],MATCH(MAX(I12:I18),I12:I18,0))</f>
        <v>jan</v>
      </c>
    </row>
  </sheetData>
  <conditionalFormatting sqref="B2:F8">
    <cfRule type="cellIs" dxfId="12" priority="1" operator="lessThan">
      <formula>600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27AE-8399-44C2-8504-7152496E73B2}">
  <dimension ref="A1:G36"/>
  <sheetViews>
    <sheetView tabSelected="1" workbookViewId="0">
      <selection activeCell="G1" sqref="G1"/>
    </sheetView>
  </sheetViews>
  <sheetFormatPr defaultRowHeight="15"/>
  <cols>
    <col min="1" max="1" width="22.140625" customWidth="1"/>
    <col min="2" max="2" width="11.42578125" customWidth="1"/>
    <col min="3" max="3" width="10.28515625" bestFit="1" customWidth="1"/>
    <col min="4" max="4" width="13.140625" bestFit="1" customWidth="1"/>
    <col min="5" max="5" width="11.42578125" bestFit="1" customWidth="1"/>
    <col min="6" max="6" width="47.85546875" customWidth="1"/>
    <col min="7" max="7" width="13.7109375" customWidth="1"/>
    <col min="8" max="8" width="8" customWidth="1"/>
    <col min="9" max="9" width="8.5703125" customWidth="1"/>
    <col min="10" max="10" width="7.140625" customWidth="1"/>
    <col min="11" max="11" width="7.42578125" customWidth="1"/>
    <col min="12" max="12" width="11.140625" bestFit="1" customWidth="1"/>
  </cols>
  <sheetData>
    <row r="1" spans="1:7" ht="29.25">
      <c r="A1" s="15" t="s">
        <v>23</v>
      </c>
      <c r="B1" s="16" t="s">
        <v>0</v>
      </c>
      <c r="C1" s="17" t="s">
        <v>24</v>
      </c>
      <c r="F1" s="25" t="s">
        <v>25</v>
      </c>
    </row>
    <row r="2" spans="1:7">
      <c r="A2" s="18" t="str" cm="1">
        <f t="array" ref="A2:A36">_xlfn.TOCOL(_xlfn.CHOOSEROWS(Table1[[#Headers],[jan]:[may]], _xlfn.SEQUENCE(7,,1,0)))</f>
        <v>jan</v>
      </c>
      <c r="B2" s="19" t="str" cm="1">
        <f t="array" ref="B2:B36">_xlfn.TOCOL(_xlfn.CHOOSECOLS(Table1[Product],_xlfn.SEQUENCE(5,,1,0)))</f>
        <v>apples</v>
      </c>
      <c r="C2" s="20" cm="1">
        <f t="array" ref="C2:C36">_xlfn.TOCOL(Table1[[jan]:[may]])</f>
        <v>1200</v>
      </c>
      <c r="F2" s="24" t="s">
        <v>23</v>
      </c>
      <c r="G2" s="24" t="s">
        <v>26</v>
      </c>
    </row>
    <row r="3" spans="1:7">
      <c r="A3" s="18" t="str">
        <v>feb</v>
      </c>
      <c r="B3" s="19" t="str">
        <v>apples</v>
      </c>
      <c r="C3" s="20">
        <v>1500</v>
      </c>
    </row>
    <row r="4" spans="1:7">
      <c r="A4" s="18" t="str">
        <v>march</v>
      </c>
      <c r="B4" s="19" t="str">
        <v>apples</v>
      </c>
      <c r="C4" s="20">
        <v>1400</v>
      </c>
      <c r="F4" s="24" t="s">
        <v>0</v>
      </c>
      <c r="G4" s="24" t="s">
        <v>27</v>
      </c>
    </row>
    <row r="5" spans="1:7">
      <c r="A5" s="18" t="str">
        <v>april</v>
      </c>
      <c r="B5" s="19" t="str">
        <v>apples</v>
      </c>
      <c r="C5" s="20">
        <v>1600</v>
      </c>
      <c r="F5" s="24" t="s">
        <v>9</v>
      </c>
      <c r="G5" s="24">
        <v>6700</v>
      </c>
    </row>
    <row r="6" spans="1:7">
      <c r="A6" s="18" t="str">
        <v>may</v>
      </c>
      <c r="B6" s="19" t="str">
        <v>apples</v>
      </c>
      <c r="C6" s="20">
        <v>1000</v>
      </c>
      <c r="F6" s="24" t="s">
        <v>10</v>
      </c>
      <c r="G6" s="24">
        <v>3900</v>
      </c>
    </row>
    <row r="7" spans="1:7">
      <c r="A7" s="18" t="str">
        <v>jan</v>
      </c>
      <c r="B7" s="19" t="str">
        <v>bannana</v>
      </c>
      <c r="C7" s="20">
        <v>800</v>
      </c>
      <c r="F7" s="24" t="s">
        <v>11</v>
      </c>
      <c r="G7" s="24">
        <v>3511</v>
      </c>
    </row>
    <row r="8" spans="1:7">
      <c r="A8" s="18" t="str">
        <v>feb</v>
      </c>
      <c r="B8" s="19" t="str">
        <v>bannana</v>
      </c>
      <c r="C8" s="20">
        <v>900</v>
      </c>
      <c r="F8" s="24" t="s">
        <v>15</v>
      </c>
      <c r="G8" s="24">
        <v>2640</v>
      </c>
    </row>
    <row r="9" spans="1:7">
      <c r="A9" s="18" t="str">
        <v>march</v>
      </c>
      <c r="B9" s="19" t="str">
        <v>bannana</v>
      </c>
      <c r="C9" s="20">
        <v>700</v>
      </c>
      <c r="F9" s="24" t="s">
        <v>12</v>
      </c>
      <c r="G9" s="24">
        <v>4053</v>
      </c>
    </row>
    <row r="10" spans="1:7">
      <c r="A10" s="18" t="str">
        <v>april</v>
      </c>
      <c r="B10" s="19" t="str">
        <v>bannana</v>
      </c>
      <c r="C10" s="20">
        <v>900</v>
      </c>
      <c r="F10" s="24" t="s">
        <v>13</v>
      </c>
      <c r="G10" s="24">
        <v>4094</v>
      </c>
    </row>
    <row r="11" spans="1:7">
      <c r="A11" s="18" t="str">
        <v>may</v>
      </c>
      <c r="B11" s="19" t="str">
        <v>bannana</v>
      </c>
      <c r="C11" s="20">
        <v>600</v>
      </c>
      <c r="F11" s="24" t="s">
        <v>14</v>
      </c>
      <c r="G11" s="24">
        <v>5722</v>
      </c>
    </row>
    <row r="12" spans="1:7">
      <c r="A12" s="18" t="str">
        <v>jan</v>
      </c>
      <c r="B12" s="19" t="str">
        <v>grapes</v>
      </c>
      <c r="C12" s="20">
        <v>351</v>
      </c>
      <c r="F12" s="24" t="s">
        <v>28</v>
      </c>
      <c r="G12" s="24">
        <v>30620</v>
      </c>
    </row>
    <row r="13" spans="1:7">
      <c r="A13" s="18" t="str">
        <v>feb</v>
      </c>
      <c r="B13" s="19" t="str">
        <v>grapes</v>
      </c>
      <c r="C13" s="20">
        <v>684</v>
      </c>
    </row>
    <row r="14" spans="1:7">
      <c r="A14" s="18" t="str">
        <v>march</v>
      </c>
      <c r="B14" s="19" t="str">
        <v>grapes</v>
      </c>
      <c r="C14" s="20">
        <v>648</v>
      </c>
    </row>
    <row r="15" spans="1:7">
      <c r="A15" s="18" t="str">
        <v>april</v>
      </c>
      <c r="B15" s="19" t="str">
        <v>grapes</v>
      </c>
      <c r="C15" s="20">
        <v>956</v>
      </c>
    </row>
    <row r="16" spans="1:7">
      <c r="A16" s="18" t="str">
        <v>may</v>
      </c>
      <c r="B16" s="19" t="str">
        <v>grapes</v>
      </c>
      <c r="C16" s="20">
        <v>872</v>
      </c>
    </row>
    <row r="17" spans="1:3">
      <c r="A17" s="18" t="str">
        <v>jan</v>
      </c>
      <c r="B17" s="19" t="str">
        <v>mangoes</v>
      </c>
      <c r="C17" s="20">
        <v>689</v>
      </c>
    </row>
    <row r="18" spans="1:3">
      <c r="A18" s="18" t="str">
        <v>feb</v>
      </c>
      <c r="B18" s="19" t="str">
        <v>mangoes</v>
      </c>
      <c r="C18" s="20">
        <v>987</v>
      </c>
    </row>
    <row r="19" spans="1:3">
      <c r="A19" s="18" t="str">
        <v>march</v>
      </c>
      <c r="B19" s="19" t="str">
        <v>mangoes</v>
      </c>
      <c r="C19" s="20">
        <v>856</v>
      </c>
    </row>
    <row r="20" spans="1:3">
      <c r="A20" s="18" t="str">
        <v>april</v>
      </c>
      <c r="B20" s="19" t="str">
        <v>mangoes</v>
      </c>
      <c r="C20" s="20">
        <v>1000</v>
      </c>
    </row>
    <row r="21" spans="1:3">
      <c r="A21" s="18" t="str">
        <v>may</v>
      </c>
      <c r="B21" s="19" t="str">
        <v>mangoes</v>
      </c>
      <c r="C21" s="20">
        <v>521</v>
      </c>
    </row>
    <row r="22" spans="1:3">
      <c r="A22" s="18" t="str">
        <v>jan</v>
      </c>
      <c r="B22" s="19" t="str">
        <v>orenges</v>
      </c>
      <c r="C22" s="20">
        <v>856</v>
      </c>
    </row>
    <row r="23" spans="1:3">
      <c r="A23" s="18" t="str">
        <v>feb</v>
      </c>
      <c r="B23" s="19" t="str">
        <v>orenges</v>
      </c>
      <c r="C23" s="20">
        <v>900</v>
      </c>
    </row>
    <row r="24" spans="1:3">
      <c r="A24" s="18" t="str">
        <v>march</v>
      </c>
      <c r="B24" s="19" t="str">
        <v>orenges</v>
      </c>
      <c r="C24" s="20">
        <v>786</v>
      </c>
    </row>
    <row r="25" spans="1:3">
      <c r="A25" s="18" t="str">
        <v>april</v>
      </c>
      <c r="B25" s="19" t="str">
        <v>orenges</v>
      </c>
      <c r="C25" s="20">
        <v>648</v>
      </c>
    </row>
    <row r="26" spans="1:3">
      <c r="A26" s="18" t="str">
        <v>may</v>
      </c>
      <c r="B26" s="19" t="str">
        <v>orenges</v>
      </c>
      <c r="C26" s="20">
        <v>904</v>
      </c>
    </row>
    <row r="27" spans="1:3">
      <c r="A27" s="18" t="str">
        <v>jan</v>
      </c>
      <c r="B27" s="19" t="str">
        <v>pineapple</v>
      </c>
      <c r="C27" s="20">
        <v>1560</v>
      </c>
    </row>
    <row r="28" spans="1:3">
      <c r="A28" s="18" t="str">
        <v>feb</v>
      </c>
      <c r="B28" s="19" t="str">
        <v>pineapple</v>
      </c>
      <c r="C28" s="20">
        <v>894</v>
      </c>
    </row>
    <row r="29" spans="1:3">
      <c r="A29" s="18" t="str">
        <v>march</v>
      </c>
      <c r="B29" s="19" t="str">
        <v>pineapple</v>
      </c>
      <c r="C29" s="20">
        <v>1568</v>
      </c>
    </row>
    <row r="30" spans="1:3">
      <c r="A30" s="18" t="str">
        <v>april</v>
      </c>
      <c r="B30" s="19" t="str">
        <v>pineapple</v>
      </c>
      <c r="C30" s="20">
        <v>1000</v>
      </c>
    </row>
    <row r="31" spans="1:3">
      <c r="A31" s="18" t="str">
        <v>may</v>
      </c>
      <c r="B31" s="19" t="str">
        <v>pineapple</v>
      </c>
      <c r="C31" s="20">
        <v>700</v>
      </c>
    </row>
    <row r="32" spans="1:3">
      <c r="A32" s="18" t="str">
        <v>jan</v>
      </c>
      <c r="B32" s="19" t="str">
        <v>guava</v>
      </c>
      <c r="C32" s="20">
        <v>555</v>
      </c>
    </row>
    <row r="33" spans="1:3">
      <c r="A33" s="18" t="str">
        <v>feb</v>
      </c>
      <c r="B33" s="19" t="str">
        <v>guava</v>
      </c>
      <c r="C33" s="20">
        <v>542</v>
      </c>
    </row>
    <row r="34" spans="1:3">
      <c r="A34" s="18" t="str">
        <v>march</v>
      </c>
      <c r="B34" s="19" t="str">
        <v>guava</v>
      </c>
      <c r="C34" s="20">
        <v>458</v>
      </c>
    </row>
    <row r="35" spans="1:3">
      <c r="A35" s="18" t="str">
        <v>april</v>
      </c>
      <c r="B35" s="19" t="str">
        <v>guava</v>
      </c>
      <c r="C35" s="20">
        <v>485</v>
      </c>
    </row>
    <row r="36" spans="1:3">
      <c r="A36" s="21" t="str">
        <v>may</v>
      </c>
      <c r="B36" s="22" t="str">
        <v>guava</v>
      </c>
      <c r="C36" s="23">
        <v>600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2025-09-04T08:33:51Z</dcterms:modified>
  <cp:category/>
  <cp:contentStatus/>
</cp:coreProperties>
</file>