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8CECBCB9-AC5C-455C-B424-5110508D46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 a="1"/>
  <c r="B31" i="1"/>
  <c r="B30" i="1" a="1"/>
  <c r="B30" i="1"/>
  <c r="D26" i="1"/>
  <c r="E26" i="1"/>
  <c r="F26" i="1"/>
  <c r="D27" i="1"/>
  <c r="E27" i="1"/>
  <c r="F27" i="1"/>
  <c r="D28" i="1"/>
  <c r="E28" i="1"/>
  <c r="F28" i="1"/>
  <c r="C27" i="1"/>
  <c r="C28" i="1"/>
  <c r="C26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L4" i="1" s="1"/>
  <c r="N23" i="1" l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H28" i="1"/>
  <c r="H27" i="1"/>
  <c r="H26" i="1"/>
  <c r="N4" i="1"/>
  <c r="K26" i="1"/>
  <c r="K27" i="1"/>
  <c r="K28" i="1"/>
  <c r="J26" i="1"/>
  <c r="J27" i="1"/>
  <c r="J28" i="1"/>
  <c r="I26" i="1"/>
  <c r="I27" i="1"/>
  <c r="I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<sst xmlns="http://schemas.openxmlformats.org/spreadsheetml/2006/main" count="59" uniqueCount="50">
  <si>
    <t>Gradebook</t>
  </si>
  <si>
    <t>Safety Test</t>
  </si>
  <si>
    <t xml:space="preserve"> Company Philosophy Test</t>
  </si>
  <si>
    <t>Financial Skills Test</t>
  </si>
  <si>
    <t xml:space="preserve"> Drug Test</t>
  </si>
  <si>
    <t>Fire Employee?</t>
  </si>
  <si>
    <t>Achivable points</t>
  </si>
  <si>
    <t>MAX GRADES</t>
  </si>
  <si>
    <t>Last name</t>
  </si>
  <si>
    <t>First name</t>
  </si>
  <si>
    <t>White</t>
  </si>
  <si>
    <t>Walter</t>
  </si>
  <si>
    <t>Pinkman</t>
  </si>
  <si>
    <t>Jesse</t>
  </si>
  <si>
    <t>Fring</t>
  </si>
  <si>
    <t>Gustavo</t>
  </si>
  <si>
    <t>Goodman</t>
  </si>
  <si>
    <t>Saul</t>
  </si>
  <si>
    <t>Schrader</t>
  </si>
  <si>
    <t>Hank</t>
  </si>
  <si>
    <t>Skyler</t>
  </si>
  <si>
    <t>Ehrmantraut</t>
  </si>
  <si>
    <t>Mike</t>
  </si>
  <si>
    <t>Alquist</t>
  </si>
  <si>
    <t>Tod</t>
  </si>
  <si>
    <t>Salamanka</t>
  </si>
  <si>
    <t>Tuco</t>
  </si>
  <si>
    <t>Beneke</t>
  </si>
  <si>
    <t>Ted</t>
  </si>
  <si>
    <t>Pete</t>
  </si>
  <si>
    <t>Skinny</t>
  </si>
  <si>
    <t>Gomez</t>
  </si>
  <si>
    <t>Steven</t>
  </si>
  <si>
    <t>Jake</t>
  </si>
  <si>
    <t>White Jr</t>
  </si>
  <si>
    <t xml:space="preserve">Salamanca </t>
  </si>
  <si>
    <t>Hector</t>
  </si>
  <si>
    <t>Bolsa</t>
  </si>
  <si>
    <t>Juan</t>
  </si>
  <si>
    <t>Marco</t>
  </si>
  <si>
    <t>Marie</t>
  </si>
  <si>
    <t>Merkert</t>
  </si>
  <si>
    <t>George</t>
  </si>
  <si>
    <t xml:space="preserve">Varga </t>
  </si>
  <si>
    <t>Nacho</t>
  </si>
  <si>
    <t>Max</t>
  </si>
  <si>
    <t>Min</t>
  </si>
  <si>
    <t>Avg</t>
  </si>
  <si>
    <t>Employee of the month</t>
  </si>
  <si>
    <t>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</si>
</sst>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FF0000"/>
      <name val="Aptos Narrow"/>
      <charset val="1"/>
    </font>
    <font>
      <sz val="11"/>
      <color rgb="FFFF000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360505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1" fillId="3" borderId="0" xfId="0" applyFont="1" applyFill="1"/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7" borderId="0" xfId="0" applyFill="1" applyAlignment="1">
      <alignment textRotation="90"/>
    </xf>
    <xf numFmtId="0" fontId="5" fillId="0" borderId="0" xfId="0" applyFont="1"/>
    <xf numFmtId="10" fontId="0" fillId="0" borderId="0" xfId="0" applyNumberFormat="1"/>
    <xf numFmtId="0" fontId="0" fillId="8" borderId="0" xfId="0" applyFill="1" applyAlignment="1">
      <alignment textRotation="90"/>
    </xf>
    <xf numFmtId="0" fontId="0" fillId="9" borderId="0" xfId="0" applyFill="1"/>
    <xf numFmtId="0" fontId="6" fillId="0" borderId="0" xfId="0" applyFont="1"/>
    <xf numFmtId="0" fontId="7" fillId="0" borderId="0" xfId="0" applyFont="1"/>
    <xf numFmtId="0" fontId="8" fillId="8" borderId="0" xfId="0" applyFont="1" applyFill="1" applyAlignment="1">
      <alignment wrapText="1"/>
    </xf>
    <xf numFmtId="0" fontId="8" fillId="8" borderId="0" xfId="0" applyFont="1" applyFill="1"/>
    <xf numFmtId="0" fontId="9" fillId="10" borderId="0" xfId="0" applyFont="1" applyFill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7878"/>
      <color rgb="FF36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Sheet1!B4:B23</c:f>
              <c:strCache>
                <c:ptCount val="20"/>
                <c:pt idx="0">
                  <c:v>Walter</c:v>
                </c:pt>
                <c:pt idx="1">
                  <c:v>Jesse</c:v>
                </c:pt>
                <c:pt idx="2">
                  <c:v>Gustavo</c:v>
                </c:pt>
                <c:pt idx="3">
                  <c:v>Saul</c:v>
                </c:pt>
                <c:pt idx="4">
                  <c:v>Hank</c:v>
                </c:pt>
                <c:pt idx="5">
                  <c:v>Skyler</c:v>
                </c:pt>
                <c:pt idx="6">
                  <c:v>Mike</c:v>
                </c:pt>
                <c:pt idx="7">
                  <c:v>Tod</c:v>
                </c:pt>
                <c:pt idx="8">
                  <c:v>Tuco</c:v>
                </c:pt>
                <c:pt idx="9">
                  <c:v>Ted</c:v>
                </c:pt>
                <c:pt idx="10">
                  <c:v>Skinny</c:v>
                </c:pt>
                <c:pt idx="11">
                  <c:v>Steven</c:v>
                </c:pt>
                <c:pt idx="12">
                  <c:v>Jake</c:v>
                </c:pt>
                <c:pt idx="13">
                  <c:v>Walter</c:v>
                </c:pt>
                <c:pt idx="14">
                  <c:v>Hector</c:v>
                </c:pt>
                <c:pt idx="15">
                  <c:v>Juan</c:v>
                </c:pt>
                <c:pt idx="16">
                  <c:v>Marco</c:v>
                </c:pt>
                <c:pt idx="17">
                  <c:v>Marie</c:v>
                </c:pt>
                <c:pt idx="18">
                  <c:v>George</c:v>
                </c:pt>
                <c:pt idx="19">
                  <c:v>Nacho</c:v>
                </c:pt>
              </c:strCache>
            </c:str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9</c:v>
                </c:pt>
                <c:pt idx="17">
                  <c:v>10</c:v>
                </c:pt>
                <c:pt idx="18">
                  <c:v>9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7-4EF3-B087-E456D091A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992135"/>
        <c:axId val="207589383"/>
      </c:barChart>
      <c:catAx>
        <c:axId val="258992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9383"/>
        <c:crosses val="autoZero"/>
        <c:auto val="1"/>
        <c:lblAlgn val="ctr"/>
        <c:lblOffset val="100"/>
        <c:noMultiLvlLbl val="0"/>
      </c:catAx>
      <c:valAx>
        <c:axId val="207589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92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61CBF3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61CBF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Sheet1!B4:B23</c:f>
              <c:strCache>
                <c:ptCount val="20"/>
                <c:pt idx="0">
                  <c:v>Walter</c:v>
                </c:pt>
                <c:pt idx="1">
                  <c:v>Jesse</c:v>
                </c:pt>
                <c:pt idx="2">
                  <c:v>Gustavo</c:v>
                </c:pt>
                <c:pt idx="3">
                  <c:v>Saul</c:v>
                </c:pt>
                <c:pt idx="4">
                  <c:v>Hank</c:v>
                </c:pt>
                <c:pt idx="5">
                  <c:v>Skyler</c:v>
                </c:pt>
                <c:pt idx="6">
                  <c:v>Mike</c:v>
                </c:pt>
                <c:pt idx="7">
                  <c:v>Tod</c:v>
                </c:pt>
                <c:pt idx="8">
                  <c:v>Tuco</c:v>
                </c:pt>
                <c:pt idx="9">
                  <c:v>Ted</c:v>
                </c:pt>
                <c:pt idx="10">
                  <c:v>Skinny</c:v>
                </c:pt>
                <c:pt idx="11">
                  <c:v>Steven</c:v>
                </c:pt>
                <c:pt idx="12">
                  <c:v>Jake</c:v>
                </c:pt>
                <c:pt idx="13">
                  <c:v>Walter</c:v>
                </c:pt>
                <c:pt idx="14">
                  <c:v>Hector</c:v>
                </c:pt>
                <c:pt idx="15">
                  <c:v>Juan</c:v>
                </c:pt>
                <c:pt idx="16">
                  <c:v>Marco</c:v>
                </c:pt>
                <c:pt idx="17">
                  <c:v>Marie</c:v>
                </c:pt>
                <c:pt idx="18">
                  <c:v>George</c:v>
                </c:pt>
                <c:pt idx="19">
                  <c:v>Nacho</c:v>
                </c:pt>
              </c:strCache>
            </c:strRef>
          </c:cat>
          <c:val>
            <c:numRef>
              <c:f>Sheet1!$D$4:$D$23</c:f>
              <c:numCache>
                <c:formatCode>General</c:formatCode>
                <c:ptCount val="20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17</c:v>
                </c:pt>
                <c:pt idx="17">
                  <c:v>19</c:v>
                </c:pt>
                <c:pt idx="18">
                  <c:v>16</c:v>
                </c:pt>
                <c:pt idx="1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E-4097-91A1-F9A162717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480327"/>
        <c:axId val="1503482375"/>
      </c:barChart>
      <c:catAx>
        <c:axId val="1503480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482375"/>
        <c:crosses val="autoZero"/>
        <c:auto val="1"/>
        <c:lblAlgn val="ctr"/>
        <c:lblOffset val="100"/>
        <c:noMultiLvlLbl val="0"/>
      </c:catAx>
      <c:valAx>
        <c:axId val="1503482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480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C7D2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layout>
        <c:manualLayout>
          <c:xMode val="edge"/>
          <c:yMode val="edge"/>
          <c:x val="0.41960613207345665"/>
          <c:y val="3.6706500583224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C7D2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Sheet1!B4:B23</c:f>
              <c:strCache>
                <c:ptCount val="20"/>
                <c:pt idx="0">
                  <c:v>Walter</c:v>
                </c:pt>
                <c:pt idx="1">
                  <c:v>Jesse</c:v>
                </c:pt>
                <c:pt idx="2">
                  <c:v>Gustavo</c:v>
                </c:pt>
                <c:pt idx="3">
                  <c:v>Saul</c:v>
                </c:pt>
                <c:pt idx="4">
                  <c:v>Hank</c:v>
                </c:pt>
                <c:pt idx="5">
                  <c:v>Skyler</c:v>
                </c:pt>
                <c:pt idx="6">
                  <c:v>Mike</c:v>
                </c:pt>
                <c:pt idx="7">
                  <c:v>Tod</c:v>
                </c:pt>
                <c:pt idx="8">
                  <c:v>Tuco</c:v>
                </c:pt>
                <c:pt idx="9">
                  <c:v>Ted</c:v>
                </c:pt>
                <c:pt idx="10">
                  <c:v>Skinny</c:v>
                </c:pt>
                <c:pt idx="11">
                  <c:v>Steven</c:v>
                </c:pt>
                <c:pt idx="12">
                  <c:v>Jake</c:v>
                </c:pt>
                <c:pt idx="13">
                  <c:v>Walter</c:v>
                </c:pt>
                <c:pt idx="14">
                  <c:v>Hector</c:v>
                </c:pt>
                <c:pt idx="15">
                  <c:v>Juan</c:v>
                </c:pt>
                <c:pt idx="16">
                  <c:v>Marco</c:v>
                </c:pt>
                <c:pt idx="17">
                  <c:v>Marie</c:v>
                </c:pt>
                <c:pt idx="18">
                  <c:v>George</c:v>
                </c:pt>
                <c:pt idx="19">
                  <c:v>Nacho</c:v>
                </c:pt>
              </c:strCache>
            </c:strRef>
          </c:cat>
          <c:val>
            <c:numRef>
              <c:f>Sheet1!$E$4:$E$23</c:f>
              <c:numCache>
                <c:formatCode>General</c:formatCode>
                <c:ptCount val="20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60</c:v>
                </c:pt>
                <c:pt idx="17">
                  <c:v>90</c:v>
                </c:pt>
                <c:pt idx="18">
                  <c:v>70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7-4CCB-B833-22FFA0E6E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768584"/>
        <c:axId val="2087770632"/>
      </c:barChart>
      <c:catAx>
        <c:axId val="208776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70632"/>
        <c:crosses val="autoZero"/>
        <c:auto val="1"/>
        <c:lblAlgn val="ctr"/>
        <c:lblOffset val="100"/>
        <c:noMultiLvlLbl val="0"/>
      </c:catAx>
      <c:valAx>
        <c:axId val="208777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6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561975</xdr:colOff>
      <xdr:row>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98826-688A-3F07-9964-DAA0D15A2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6</xdr:row>
      <xdr:rowOff>9525</xdr:rowOff>
    </xdr:from>
    <xdr:to>
      <xdr:col>22</xdr:col>
      <xdr:colOff>561975</xdr:colOff>
      <xdr:row>18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0BB8B6-8017-6105-AD6E-84A831166413}"/>
            </a:ext>
            <a:ext uri="{147F2762-F138-4A5C-976F-8EAC2B608ADB}">
              <a16:predDERef xmlns:a16="http://schemas.microsoft.com/office/drawing/2014/main" pred="{8FA98826-688A-3F07-9964-DAA0D15A2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600075</xdr:colOff>
      <xdr:row>19</xdr:row>
      <xdr:rowOff>85725</xdr:rowOff>
    </xdr:from>
    <xdr:to>
      <xdr:col>22</xdr:col>
      <xdr:colOff>571500</xdr:colOff>
      <xdr:row>32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F25C45-452B-5F73-05CF-3BA613567B47}"/>
            </a:ext>
            <a:ext uri="{147F2762-F138-4A5C-976F-8EAC2B608ADB}">
              <a16:predDERef xmlns:a16="http://schemas.microsoft.com/office/drawing/2014/main" pred="{370BB8B6-8017-6105-AD6E-84A831166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Z14" sqref="Z14"/>
    </sheetView>
  </sheetViews>
  <sheetFormatPr defaultRowHeight="15"/>
  <cols>
    <col min="1" max="1" width="20.5703125" bestFit="1" customWidth="1"/>
    <col min="2" max="2" width="36.5703125" bestFit="1" customWidth="1"/>
    <col min="3" max="3" width="9.42578125" customWidth="1"/>
    <col min="4" max="4" width="10.28515625" customWidth="1"/>
    <col min="5" max="5" width="10.7109375" customWidth="1"/>
    <col min="6" max="6" width="10" customWidth="1"/>
    <col min="8" max="8" width="10.7109375" customWidth="1"/>
    <col min="12" max="12" width="12.28515625" bestFit="1" customWidth="1"/>
    <col min="14" max="14" width="11.28515625" customWidth="1"/>
  </cols>
  <sheetData>
    <row r="1" spans="1:17" ht="121.5">
      <c r="A1" s="5" t="s">
        <v>0</v>
      </c>
      <c r="C1" s="7" t="s">
        <v>1</v>
      </c>
      <c r="D1" s="6" t="s">
        <v>2</v>
      </c>
      <c r="E1" s="8" t="s">
        <v>3</v>
      </c>
      <c r="F1" s="9" t="s">
        <v>4</v>
      </c>
      <c r="H1" s="7" t="s">
        <v>1</v>
      </c>
      <c r="I1" s="6" t="s">
        <v>2</v>
      </c>
      <c r="J1" s="8" t="s">
        <v>3</v>
      </c>
      <c r="K1" s="9" t="s">
        <v>4</v>
      </c>
      <c r="N1" s="12" t="s">
        <v>5</v>
      </c>
    </row>
    <row r="2" spans="1:17">
      <c r="B2" s="2" t="s">
        <v>6</v>
      </c>
      <c r="C2" s="3">
        <v>10</v>
      </c>
      <c r="D2" s="4">
        <v>20</v>
      </c>
      <c r="E2" s="4">
        <v>100</v>
      </c>
      <c r="F2" s="4">
        <v>1</v>
      </c>
      <c r="L2" s="4" t="s">
        <v>7</v>
      </c>
    </row>
    <row r="3" spans="1:17">
      <c r="A3" s="10" t="s">
        <v>8</v>
      </c>
      <c r="B3" s="10" t="s">
        <v>9</v>
      </c>
    </row>
    <row r="4" spans="1:17">
      <c r="A4" t="s">
        <v>10</v>
      </c>
      <c r="B4" t="s">
        <v>11</v>
      </c>
      <c r="C4">
        <v>10</v>
      </c>
      <c r="D4">
        <v>19</v>
      </c>
      <c r="E4">
        <v>93</v>
      </c>
      <c r="F4">
        <v>1</v>
      </c>
      <c r="H4" s="11">
        <f>C4/C$2</f>
        <v>1</v>
      </c>
      <c r="I4" s="11">
        <f t="shared" ref="I4:K19" si="0">D4/D$2</f>
        <v>0.95</v>
      </c>
      <c r="J4" s="11">
        <f t="shared" si="0"/>
        <v>0.93</v>
      </c>
      <c r="K4" s="11">
        <f t="shared" si="0"/>
        <v>1</v>
      </c>
      <c r="L4" s="11">
        <f>SUM(H4:K4)</f>
        <v>3.88</v>
      </c>
      <c r="N4" t="b">
        <f>OR(H4&lt;0.5,I4&lt;0.5,J4&lt;0.5,K4&lt;0.5)</f>
        <v>0</v>
      </c>
    </row>
    <row r="5" spans="1:17">
      <c r="A5" t="s">
        <v>12</v>
      </c>
      <c r="B5" t="s">
        <v>13</v>
      </c>
      <c r="C5">
        <v>9</v>
      </c>
      <c r="D5">
        <v>20</v>
      </c>
      <c r="E5">
        <v>100</v>
      </c>
      <c r="F5">
        <v>1</v>
      </c>
      <c r="H5" s="11">
        <f t="shared" ref="H5:H23" si="1">C5/C$2</f>
        <v>0.9</v>
      </c>
      <c r="I5" s="11">
        <f t="shared" si="0"/>
        <v>1</v>
      </c>
      <c r="J5" s="11">
        <f t="shared" si="0"/>
        <v>1</v>
      </c>
      <c r="K5" s="11">
        <f t="shared" si="0"/>
        <v>1</v>
      </c>
      <c r="L5" s="11">
        <f t="shared" ref="L5:L23" si="2">SUM(H5:K5)</f>
        <v>3.9</v>
      </c>
      <c r="N5" t="b">
        <f t="shared" ref="N5:N23" si="3">OR(H5&lt;0.5,I5&lt;0.5,J5&lt;0.5,K5&lt;0.5)</f>
        <v>0</v>
      </c>
    </row>
    <row r="6" spans="1:17">
      <c r="A6" t="s">
        <v>14</v>
      </c>
      <c r="B6" t="s">
        <v>15</v>
      </c>
      <c r="C6">
        <v>8</v>
      </c>
      <c r="D6">
        <v>17</v>
      </c>
      <c r="E6">
        <v>82</v>
      </c>
      <c r="F6">
        <v>1</v>
      </c>
      <c r="H6" s="11">
        <f t="shared" si="1"/>
        <v>0.8</v>
      </c>
      <c r="I6" s="11">
        <f t="shared" si="0"/>
        <v>0.85</v>
      </c>
      <c r="J6" s="11">
        <f t="shared" si="0"/>
        <v>0.82</v>
      </c>
      <c r="K6" s="11">
        <f t="shared" si="0"/>
        <v>1</v>
      </c>
      <c r="L6" s="11">
        <f t="shared" si="2"/>
        <v>3.4699999999999998</v>
      </c>
      <c r="N6" t="b">
        <f t="shared" si="3"/>
        <v>0</v>
      </c>
    </row>
    <row r="7" spans="1:17">
      <c r="A7" t="s">
        <v>16</v>
      </c>
      <c r="B7" t="s">
        <v>17</v>
      </c>
      <c r="C7">
        <v>9</v>
      </c>
      <c r="D7">
        <v>10</v>
      </c>
      <c r="E7">
        <v>73</v>
      </c>
      <c r="F7">
        <v>1</v>
      </c>
      <c r="H7" s="11">
        <f t="shared" si="1"/>
        <v>0.9</v>
      </c>
      <c r="I7" s="11">
        <f t="shared" si="0"/>
        <v>0.5</v>
      </c>
      <c r="J7" s="11">
        <f t="shared" si="0"/>
        <v>0.73</v>
      </c>
      <c r="K7" s="11">
        <f t="shared" si="0"/>
        <v>1</v>
      </c>
      <c r="L7" s="11">
        <f t="shared" si="2"/>
        <v>3.13</v>
      </c>
      <c r="N7" t="b">
        <f t="shared" si="3"/>
        <v>0</v>
      </c>
    </row>
    <row r="8" spans="1:17">
      <c r="A8" t="s">
        <v>18</v>
      </c>
      <c r="B8" t="s">
        <v>19</v>
      </c>
      <c r="C8">
        <v>10</v>
      </c>
      <c r="D8">
        <v>20</v>
      </c>
      <c r="E8">
        <v>59</v>
      </c>
      <c r="F8">
        <v>1</v>
      </c>
      <c r="H8" s="11">
        <f t="shared" si="1"/>
        <v>1</v>
      </c>
      <c r="I8" s="11">
        <f t="shared" si="0"/>
        <v>1</v>
      </c>
      <c r="J8" s="11">
        <f t="shared" si="0"/>
        <v>0.59</v>
      </c>
      <c r="K8" s="11">
        <f t="shared" si="0"/>
        <v>1</v>
      </c>
      <c r="L8" s="11">
        <f t="shared" si="2"/>
        <v>3.59</v>
      </c>
      <c r="N8" t="b">
        <f t="shared" si="3"/>
        <v>0</v>
      </c>
    </row>
    <row r="9" spans="1:17">
      <c r="A9" t="s">
        <v>10</v>
      </c>
      <c r="B9" t="s">
        <v>20</v>
      </c>
      <c r="C9">
        <v>9</v>
      </c>
      <c r="D9">
        <v>17</v>
      </c>
      <c r="E9">
        <v>100</v>
      </c>
      <c r="F9">
        <v>1</v>
      </c>
      <c r="H9" s="11">
        <f t="shared" si="1"/>
        <v>0.9</v>
      </c>
      <c r="I9" s="11">
        <f t="shared" si="0"/>
        <v>0.85</v>
      </c>
      <c r="J9" s="11">
        <f t="shared" si="0"/>
        <v>1</v>
      </c>
      <c r="K9" s="11">
        <f t="shared" si="0"/>
        <v>1</v>
      </c>
      <c r="L9" s="11">
        <f t="shared" si="2"/>
        <v>3.75</v>
      </c>
      <c r="N9" t="b">
        <f t="shared" si="3"/>
        <v>0</v>
      </c>
    </row>
    <row r="10" spans="1:17">
      <c r="A10" s="1" t="s">
        <v>21</v>
      </c>
      <c r="B10" t="s">
        <v>22</v>
      </c>
      <c r="C10">
        <v>8</v>
      </c>
      <c r="D10">
        <v>20</v>
      </c>
      <c r="E10">
        <v>100</v>
      </c>
      <c r="F10">
        <v>0</v>
      </c>
      <c r="H10" s="11">
        <f t="shared" si="1"/>
        <v>0.8</v>
      </c>
      <c r="I10" s="11">
        <f t="shared" si="0"/>
        <v>1</v>
      </c>
      <c r="J10" s="11">
        <f t="shared" si="0"/>
        <v>1</v>
      </c>
      <c r="K10" s="11">
        <f t="shared" si="0"/>
        <v>0</v>
      </c>
      <c r="L10" s="11">
        <f t="shared" si="2"/>
        <v>2.8</v>
      </c>
      <c r="N10" t="b">
        <f t="shared" si="3"/>
        <v>1</v>
      </c>
    </row>
    <row r="11" spans="1:17">
      <c r="A11" t="s">
        <v>23</v>
      </c>
      <c r="B11" t="s">
        <v>24</v>
      </c>
      <c r="C11">
        <v>5</v>
      </c>
      <c r="D11">
        <v>6</v>
      </c>
      <c r="E11">
        <v>100</v>
      </c>
      <c r="F11">
        <v>1</v>
      </c>
      <c r="H11" s="11">
        <f t="shared" si="1"/>
        <v>0.5</v>
      </c>
      <c r="I11" s="11">
        <f t="shared" si="0"/>
        <v>0.3</v>
      </c>
      <c r="J11" s="11">
        <f t="shared" si="0"/>
        <v>1</v>
      </c>
      <c r="K11" s="11">
        <f t="shared" si="0"/>
        <v>1</v>
      </c>
      <c r="L11" s="11">
        <f t="shared" si="2"/>
        <v>2.8</v>
      </c>
      <c r="N11" t="b">
        <f t="shared" si="3"/>
        <v>1</v>
      </c>
      <c r="Q11" s="13"/>
    </row>
    <row r="12" spans="1:17">
      <c r="A12" t="s">
        <v>25</v>
      </c>
      <c r="B12" t="s">
        <v>26</v>
      </c>
      <c r="C12">
        <v>10</v>
      </c>
      <c r="D12">
        <v>20</v>
      </c>
      <c r="E12">
        <v>67</v>
      </c>
      <c r="F12">
        <v>1</v>
      </c>
      <c r="H12" s="11">
        <f t="shared" si="1"/>
        <v>1</v>
      </c>
      <c r="I12" s="11">
        <f t="shared" si="0"/>
        <v>1</v>
      </c>
      <c r="J12" s="11">
        <f t="shared" si="0"/>
        <v>0.67</v>
      </c>
      <c r="K12" s="11">
        <f t="shared" si="0"/>
        <v>1</v>
      </c>
      <c r="L12" s="11">
        <f t="shared" si="2"/>
        <v>3.67</v>
      </c>
      <c r="N12" t="b">
        <f t="shared" si="3"/>
        <v>0</v>
      </c>
    </row>
    <row r="13" spans="1:17">
      <c r="A13" t="s">
        <v>27</v>
      </c>
      <c r="B13" t="s">
        <v>28</v>
      </c>
      <c r="C13">
        <v>9</v>
      </c>
      <c r="D13">
        <v>20</v>
      </c>
      <c r="E13">
        <v>70</v>
      </c>
      <c r="F13">
        <v>1</v>
      </c>
      <c r="H13" s="11">
        <f t="shared" si="1"/>
        <v>0.9</v>
      </c>
      <c r="I13" s="11">
        <f t="shared" si="0"/>
        <v>1</v>
      </c>
      <c r="J13" s="11">
        <f t="shared" si="0"/>
        <v>0.7</v>
      </c>
      <c r="K13" s="11">
        <f t="shared" si="0"/>
        <v>1</v>
      </c>
      <c r="L13" s="11">
        <f t="shared" si="2"/>
        <v>3.5999999999999996</v>
      </c>
      <c r="N13" t="b">
        <f t="shared" si="3"/>
        <v>0</v>
      </c>
    </row>
    <row r="14" spans="1:17">
      <c r="A14" t="s">
        <v>29</v>
      </c>
      <c r="B14" t="s">
        <v>30</v>
      </c>
      <c r="C14">
        <v>10</v>
      </c>
      <c r="D14">
        <v>19</v>
      </c>
      <c r="E14">
        <v>80</v>
      </c>
      <c r="F14">
        <v>1</v>
      </c>
      <c r="H14" s="11">
        <f t="shared" si="1"/>
        <v>1</v>
      </c>
      <c r="I14" s="11">
        <f t="shared" si="0"/>
        <v>0.95</v>
      </c>
      <c r="J14" s="11">
        <f t="shared" si="0"/>
        <v>0.8</v>
      </c>
      <c r="K14" s="11">
        <f t="shared" si="0"/>
        <v>1</v>
      </c>
      <c r="L14" s="11">
        <f t="shared" si="2"/>
        <v>3.75</v>
      </c>
      <c r="N14" t="b">
        <f t="shared" si="3"/>
        <v>0</v>
      </c>
    </row>
    <row r="15" spans="1:17">
      <c r="A15" t="s">
        <v>31</v>
      </c>
      <c r="B15" t="s">
        <v>32</v>
      </c>
      <c r="C15">
        <v>8</v>
      </c>
      <c r="D15">
        <v>17</v>
      </c>
      <c r="E15">
        <v>90</v>
      </c>
      <c r="F15">
        <v>1</v>
      </c>
      <c r="H15" s="11">
        <f t="shared" si="1"/>
        <v>0.8</v>
      </c>
      <c r="I15" s="11">
        <f t="shared" si="0"/>
        <v>0.85</v>
      </c>
      <c r="J15" s="11">
        <f t="shared" si="0"/>
        <v>0.9</v>
      </c>
      <c r="K15" s="11">
        <f t="shared" si="0"/>
        <v>1</v>
      </c>
      <c r="L15" s="11">
        <f t="shared" si="2"/>
        <v>3.55</v>
      </c>
      <c r="N15" t="b">
        <f t="shared" si="3"/>
        <v>0</v>
      </c>
    </row>
    <row r="16" spans="1:17">
      <c r="A16" t="s">
        <v>12</v>
      </c>
      <c r="B16" t="s">
        <v>33</v>
      </c>
      <c r="C16">
        <v>9</v>
      </c>
      <c r="D16">
        <v>19</v>
      </c>
      <c r="E16">
        <v>45</v>
      </c>
      <c r="F16">
        <v>0</v>
      </c>
      <c r="H16" s="11">
        <f t="shared" si="1"/>
        <v>0.9</v>
      </c>
      <c r="I16" s="11">
        <f t="shared" si="0"/>
        <v>0.95</v>
      </c>
      <c r="J16" s="11">
        <f t="shared" si="0"/>
        <v>0.45</v>
      </c>
      <c r="K16" s="11">
        <f t="shared" si="0"/>
        <v>0</v>
      </c>
      <c r="L16" s="11">
        <f t="shared" si="2"/>
        <v>2.3000000000000003</v>
      </c>
      <c r="N16" t="b">
        <f t="shared" si="3"/>
        <v>1</v>
      </c>
    </row>
    <row r="17" spans="1:14">
      <c r="A17" t="s">
        <v>34</v>
      </c>
      <c r="B17" t="s">
        <v>11</v>
      </c>
      <c r="C17">
        <v>7</v>
      </c>
      <c r="D17">
        <v>20</v>
      </c>
      <c r="E17">
        <v>90</v>
      </c>
      <c r="F17">
        <v>1</v>
      </c>
      <c r="H17" s="11">
        <f t="shared" si="1"/>
        <v>0.7</v>
      </c>
      <c r="I17" s="11">
        <f t="shared" si="0"/>
        <v>1</v>
      </c>
      <c r="J17" s="11">
        <f t="shared" si="0"/>
        <v>0.9</v>
      </c>
      <c r="K17" s="11">
        <f t="shared" si="0"/>
        <v>1</v>
      </c>
      <c r="L17" s="11">
        <f t="shared" si="2"/>
        <v>3.6</v>
      </c>
      <c r="N17" t="b">
        <f t="shared" si="3"/>
        <v>0</v>
      </c>
    </row>
    <row r="18" spans="1:14">
      <c r="A18" t="s">
        <v>35</v>
      </c>
      <c r="B18" t="s">
        <v>36</v>
      </c>
      <c r="C18">
        <v>10</v>
      </c>
      <c r="D18">
        <v>10</v>
      </c>
      <c r="E18">
        <v>80</v>
      </c>
      <c r="F18">
        <v>1</v>
      </c>
      <c r="H18" s="11">
        <f t="shared" si="1"/>
        <v>1</v>
      </c>
      <c r="I18" s="11">
        <f t="shared" si="0"/>
        <v>0.5</v>
      </c>
      <c r="J18" s="11">
        <f t="shared" si="0"/>
        <v>0.8</v>
      </c>
      <c r="K18" s="11">
        <f t="shared" si="0"/>
        <v>1</v>
      </c>
      <c r="L18" s="11">
        <f t="shared" si="2"/>
        <v>3.3</v>
      </c>
      <c r="N18" t="b">
        <f t="shared" si="3"/>
        <v>0</v>
      </c>
    </row>
    <row r="19" spans="1:14">
      <c r="A19" t="s">
        <v>37</v>
      </c>
      <c r="B19" t="s">
        <v>38</v>
      </c>
      <c r="C19">
        <v>11</v>
      </c>
      <c r="D19">
        <v>20</v>
      </c>
      <c r="E19">
        <v>69</v>
      </c>
      <c r="F19">
        <v>1</v>
      </c>
      <c r="H19" s="11">
        <f t="shared" si="1"/>
        <v>1.1000000000000001</v>
      </c>
      <c r="I19" s="11">
        <f t="shared" si="0"/>
        <v>1</v>
      </c>
      <c r="J19" s="11">
        <f t="shared" si="0"/>
        <v>0.69</v>
      </c>
      <c r="K19" s="11">
        <f t="shared" si="0"/>
        <v>1</v>
      </c>
      <c r="L19" s="11">
        <f t="shared" si="2"/>
        <v>3.79</v>
      </c>
      <c r="N19" t="b">
        <f t="shared" si="3"/>
        <v>0</v>
      </c>
    </row>
    <row r="20" spans="1:14">
      <c r="A20" t="s">
        <v>35</v>
      </c>
      <c r="B20" t="s">
        <v>39</v>
      </c>
      <c r="C20">
        <v>9</v>
      </c>
      <c r="D20">
        <v>17</v>
      </c>
      <c r="E20">
        <v>60</v>
      </c>
      <c r="F20">
        <v>1</v>
      </c>
      <c r="H20" s="11">
        <f t="shared" si="1"/>
        <v>0.9</v>
      </c>
      <c r="I20" s="11">
        <f t="shared" ref="I20:I23" si="4">D20/D$2</f>
        <v>0.85</v>
      </c>
      <c r="J20" s="11">
        <f t="shared" ref="J20:J23" si="5">E20/E$2</f>
        <v>0.6</v>
      </c>
      <c r="K20" s="11">
        <f t="shared" ref="K20:K23" si="6">F20/F$2</f>
        <v>1</v>
      </c>
      <c r="L20" s="11">
        <f t="shared" si="2"/>
        <v>3.35</v>
      </c>
      <c r="N20" t="b">
        <f t="shared" si="3"/>
        <v>0</v>
      </c>
    </row>
    <row r="21" spans="1:14">
      <c r="A21" t="s">
        <v>18</v>
      </c>
      <c r="B21" t="s">
        <v>40</v>
      </c>
      <c r="C21">
        <v>10</v>
      </c>
      <c r="D21">
        <v>19</v>
      </c>
      <c r="E21">
        <v>90</v>
      </c>
      <c r="F21">
        <v>0</v>
      </c>
      <c r="H21" s="11">
        <f t="shared" si="1"/>
        <v>1</v>
      </c>
      <c r="I21" s="11">
        <f t="shared" si="4"/>
        <v>0.95</v>
      </c>
      <c r="J21" s="11">
        <f t="shared" si="5"/>
        <v>0.9</v>
      </c>
      <c r="K21" s="11">
        <f t="shared" si="6"/>
        <v>0</v>
      </c>
      <c r="L21" s="11">
        <f t="shared" si="2"/>
        <v>2.85</v>
      </c>
      <c r="N21" t="b">
        <f t="shared" si="3"/>
        <v>1</v>
      </c>
    </row>
    <row r="22" spans="1:14">
      <c r="A22" t="s">
        <v>41</v>
      </c>
      <c r="B22" t="s">
        <v>42</v>
      </c>
      <c r="C22">
        <v>9</v>
      </c>
      <c r="D22">
        <v>16</v>
      </c>
      <c r="E22">
        <v>70</v>
      </c>
      <c r="F22">
        <v>1</v>
      </c>
      <c r="H22" s="11">
        <f t="shared" si="1"/>
        <v>0.9</v>
      </c>
      <c r="I22" s="11">
        <f t="shared" si="4"/>
        <v>0.8</v>
      </c>
      <c r="J22" s="11">
        <f t="shared" si="5"/>
        <v>0.7</v>
      </c>
      <c r="K22" s="11">
        <f t="shared" si="6"/>
        <v>1</v>
      </c>
      <c r="L22" s="11">
        <f t="shared" si="2"/>
        <v>3.4000000000000004</v>
      </c>
      <c r="N22" t="b">
        <f t="shared" si="3"/>
        <v>0</v>
      </c>
    </row>
    <row r="23" spans="1:14">
      <c r="A23" t="s">
        <v>43</v>
      </c>
      <c r="B23" t="s">
        <v>44</v>
      </c>
      <c r="C23">
        <v>10</v>
      </c>
      <c r="D23">
        <v>14</v>
      </c>
      <c r="E23">
        <v>90</v>
      </c>
      <c r="F23">
        <v>1</v>
      </c>
      <c r="H23" s="11">
        <f t="shared" si="1"/>
        <v>1</v>
      </c>
      <c r="I23" s="11">
        <f t="shared" si="4"/>
        <v>0.7</v>
      </c>
      <c r="J23" s="11">
        <f t="shared" si="5"/>
        <v>0.9</v>
      </c>
      <c r="K23" s="11">
        <f t="shared" si="6"/>
        <v>1</v>
      </c>
      <c r="L23" s="11">
        <f t="shared" si="2"/>
        <v>3.6</v>
      </c>
      <c r="N23" t="b">
        <f t="shared" si="3"/>
        <v>0</v>
      </c>
    </row>
    <row r="26" spans="1:14">
      <c r="A26" t="s">
        <v>45</v>
      </c>
      <c r="C26">
        <f>MAX(C4:C23)</f>
        <v>11</v>
      </c>
      <c r="D26">
        <f t="shared" ref="D26:F26" si="7">MAX(D4:D23)</f>
        <v>20</v>
      </c>
      <c r="E26">
        <f t="shared" si="7"/>
        <v>100</v>
      </c>
      <c r="F26">
        <f t="shared" si="7"/>
        <v>1</v>
      </c>
      <c r="H26" s="11">
        <f>MAX(H4:H23)</f>
        <v>1.1000000000000001</v>
      </c>
      <c r="I26" s="11">
        <f t="shared" ref="I26:K26" si="8">MAX(I4:I23)</f>
        <v>1</v>
      </c>
      <c r="J26" s="11">
        <f t="shared" si="8"/>
        <v>1</v>
      </c>
      <c r="K26" s="11">
        <f t="shared" si="8"/>
        <v>1</v>
      </c>
    </row>
    <row r="27" spans="1:14">
      <c r="A27" t="s">
        <v>46</v>
      </c>
      <c r="C27">
        <f>MIN(C4:C23)</f>
        <v>5</v>
      </c>
      <c r="D27">
        <f t="shared" ref="D27:F27" si="9">MIN(D4:D23)</f>
        <v>6</v>
      </c>
      <c r="E27">
        <f t="shared" si="9"/>
        <v>45</v>
      </c>
      <c r="F27">
        <f t="shared" si="9"/>
        <v>0</v>
      </c>
      <c r="H27" s="11">
        <f>MIN(H4:H23)</f>
        <v>0.5</v>
      </c>
      <c r="I27" s="11">
        <f t="shared" ref="I27:K27" si="10">MIN(I4:I23)</f>
        <v>0.3</v>
      </c>
      <c r="J27" s="11">
        <f t="shared" si="10"/>
        <v>0.45</v>
      </c>
      <c r="K27" s="11">
        <f t="shared" si="10"/>
        <v>0</v>
      </c>
    </row>
    <row r="28" spans="1:14">
      <c r="A28" t="s">
        <v>47</v>
      </c>
      <c r="C28">
        <f>AVERAGE(C4:C23)</f>
        <v>9</v>
      </c>
      <c r="D28">
        <f t="shared" ref="D28:F28" si="11">AVERAGE(D4:D23)</f>
        <v>17</v>
      </c>
      <c r="E28">
        <f t="shared" si="11"/>
        <v>80.400000000000006</v>
      </c>
      <c r="F28">
        <f t="shared" si="11"/>
        <v>0.85</v>
      </c>
      <c r="H28" s="11">
        <f>AVERAGE(H4:H23)</f>
        <v>0.9</v>
      </c>
      <c r="I28" s="11">
        <f t="shared" ref="I28:K28" si="12">AVERAGE(I4:I23)</f>
        <v>0.84999999999999987</v>
      </c>
      <c r="J28" s="11">
        <f t="shared" si="12"/>
        <v>0.80399999999999994</v>
      </c>
      <c r="K28" s="11">
        <f t="shared" si="12"/>
        <v>0.85</v>
      </c>
    </row>
    <row r="30" spans="1:14">
      <c r="A30" s="14" t="s">
        <v>48</v>
      </c>
      <c r="B30" s="18" t="str" cm="1">
        <f t="array" ref="B30">_xlfn.XLOOKUP(MAX(L4:L23),L4:L23,B4:B23 &amp;" "&amp; A4:A23)</f>
        <v>Jesse Pinkman</v>
      </c>
    </row>
    <row r="31" spans="1:14">
      <c r="A31" s="15" t="s">
        <v>49</v>
      </c>
      <c r="B31" s="16" t="str" cm="1">
        <f t="array" ref="B31:B34">_xlfn._xlws.FILTER(B4:B23&amp; " "&amp;A4:A23,N4:N23=TRUE,"none")</f>
        <v>Mike Ehrmantraut</v>
      </c>
    </row>
    <row r="32" spans="1:14">
      <c r="B32" s="17" t="str">
        <v>Tod Alquist</v>
      </c>
    </row>
    <row r="33" spans="2:2">
      <c r="B33" s="17" t="str">
        <v>Jake Pinkman</v>
      </c>
    </row>
    <row r="34" spans="2:2">
      <c r="B34" s="17" t="str">
        <v>Marie Schrader</v>
      </c>
    </row>
  </sheetData>
  <conditionalFormatting sqref="C4:C23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3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3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:K23">
    <cfRule type="cellIs" dxfId="1" priority="2" operator="lessThan">
      <formula>0.5</formula>
    </cfRule>
  </conditionalFormatting>
  <conditionalFormatting sqref="N4:N23">
    <cfRule type="containsText" dxfId="0" priority="1" operator="containsText" text="TRUE">
      <formula>NOT(ISERROR(SEARCH("TRUE",N4)))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2025-09-05T09:09:15Z</dcterms:created>
  <dcterms:modified xsi:type="dcterms:W3CDTF">2025-09-05T14:08:34Z</dcterms:modified>
  <cp:category/>
  <cp:contentStatus/>
</cp:coreProperties>
</file>