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codeName="ThisWorkbook" defaultThemeVersion="124226"/>
  <mc:AlternateContent xmlns:mc="http://schemas.openxmlformats.org/markup-compatibility/2006">
    <mc:Choice Requires="x15">
      <x15ac:absPath xmlns:x15ac="http://schemas.microsoft.com/office/spreadsheetml/2010/11/ac" url="C:\Users\externo1555\Documents\Personal\Plantillas\"/>
    </mc:Choice>
  </mc:AlternateContent>
  <bookViews>
    <workbookView xWindow="-780" yWindow="885" windowWidth="15600" windowHeight="6360" tabRatio="864" firstSheet="1" activeTab="5"/>
  </bookViews>
  <sheets>
    <sheet name="Lista de Escenarios (o)" sheetId="1" state="hidden" r:id="rId1"/>
    <sheet name="Lista de Escenarios" sheetId="31" r:id="rId2"/>
    <sheet name="Matriz de data" sheetId="27" r:id="rId3"/>
    <sheet name="Defectos" sheetId="29" r:id="rId4"/>
    <sheet name="Mejoras" sheetId="32" r:id="rId5"/>
    <sheet name="Status" sheetId="30" r:id="rId6"/>
  </sheets>
  <externalReferences>
    <externalReference r:id="rId7"/>
  </externalReferences>
  <definedNames>
    <definedName name="__xlnm._FilterDatabase" localSheetId="1">'Lista de Escenarios'!$A$12:$N$17</definedName>
    <definedName name="__xlnm._FilterDatabase_1">'Lista de Escenarios'!$A$12:$N$17</definedName>
    <definedName name="_xlnm._FilterDatabase" localSheetId="3" hidden="1">Defectos!$B$13:$R$40</definedName>
    <definedName name="_xlnm._FilterDatabase" localSheetId="0" hidden="1">'Lista de Escenarios (o)'!$A$22:$Q$24</definedName>
    <definedName name="_xlnm._FilterDatabase" localSheetId="4" hidden="1">Mejoras!$B$13:$R$15</definedName>
    <definedName name="a">NA()</definedName>
    <definedName name="aloooooooo">NA()</definedName>
    <definedName name="End_Bal">NA()</definedName>
    <definedName name="Fran_Values">"#REF!"</definedName>
    <definedName name="Full_Print">NA()</definedName>
    <definedName name="Header_Row">ROW()</definedName>
    <definedName name="Interest_Rate">NA()</definedName>
    <definedName name="Last_Row">IF(Values_Entered,Header_Row+Number_of_Payments,Header_Row)</definedName>
    <definedName name="ll">"scheduled_payment"+"extra_payment"</definedName>
    <definedName name="Loan_Amount">NA()</definedName>
    <definedName name="Loan_Start">NA()</definedName>
    <definedName name="Loan_Years">NA()</definedName>
    <definedName name="Network_Values">"#REF!"</definedName>
    <definedName name="Number_of_Payments">MATCH(0.01,End_Bal,-1)+1</definedName>
    <definedName name="Order_Values">"#REF!"</definedName>
    <definedName name="Payment_Date">NA()</definedName>
    <definedName name="PriamoRamirez" localSheetId="1">'Lista de Escenarios'!$C$15</definedName>
    <definedName name="PriamoRamirez">'Lista de Escenarios (o)'!$C$45</definedName>
    <definedName name="Print_Area_Reset">OFFSET(Full_Print,0,0,Last_Row)</definedName>
    <definedName name="Region_Values">"#REF!"</definedName>
    <definedName name="Sort_Range">"#REF!"</definedName>
    <definedName name="Status_Values">"#REF!"</definedName>
    <definedName name="t">NA()</definedName>
    <definedName name="Test_Group">"#REF!"</definedName>
    <definedName name="Total_Payment">"scheduled_payment"+"extra_payment"</definedName>
    <definedName name="tt">IF(Values_Entered,Header_Row+Number_of_Payments,Header_Row)</definedName>
    <definedName name="UNI_Values">"#REF!"</definedName>
    <definedName name="Values_Entered">IF(Loan_Amount*Interest_Rate*Loan_Years*Loan_Start&gt;0,1,0)</definedName>
    <definedName name="Z_025D5E21_D4C4_4270_A230_F16A24B720B4_.wvu.FilterData" localSheetId="1">'Lista de Escenarios'!$A$12:$N$42</definedName>
    <definedName name="Z_025D5E21_D4C4_4270_A230_F16A24B720B4_.wvu.FilterData" localSheetId="0" hidden="1">'Lista de Escenarios (o)'!$A$22:$Q$52</definedName>
    <definedName name="Z_081D3C6D_C0B7_494D_B433_1BF2B4FF5F7A_.wvu.FilterData" localSheetId="1">'Lista de Escenarios'!$A$12:$N$42</definedName>
    <definedName name="Z_081D3C6D_C0B7_494D_B433_1BF2B4FF5F7A_.wvu.FilterData" localSheetId="0" hidden="1">'Lista de Escenarios (o)'!$A$22:$Q$52</definedName>
    <definedName name="Z_0DD76207_1608_44DE_840F_A7D1D596FD61_.wvu.FilterData" localSheetId="1">'Lista de Escenarios'!$A$12:$N$42</definedName>
    <definedName name="Z_0DD76207_1608_44DE_840F_A7D1D596FD61_.wvu.FilterData" localSheetId="0" hidden="1">'Lista de Escenarios (o)'!$A$22:$Q$52</definedName>
    <definedName name="Z_0FD896E9_DC1A_43D0_BC08_8D6597C751FE_.wvu.FilterData" localSheetId="1">'Lista de Escenarios'!$A$12:$N$42</definedName>
    <definedName name="Z_0FD896E9_DC1A_43D0_BC08_8D6597C751FE_.wvu.FilterData" localSheetId="0" hidden="1">'Lista de Escenarios (o)'!$A$22:$Q$52</definedName>
    <definedName name="Z_32460C6D_0200_4040_8646_84E624553A22_.wvu.FilterData" localSheetId="1">'Lista de Escenarios'!$A$12:$N$42</definedName>
    <definedName name="Z_32460C6D_0200_4040_8646_84E624553A22_.wvu.FilterData" localSheetId="0" hidden="1">'Lista de Escenarios (o)'!$A$22:$Q$52</definedName>
    <definedName name="Z_51C675D1_201A_4C11_A1E4_A1D2D27F6DDB_.wvu.FilterData" localSheetId="1">'Lista de Escenarios'!$A$12:$N$42</definedName>
    <definedName name="Z_51C675D1_201A_4C11_A1E4_A1D2D27F6DDB_.wvu.FilterData" localSheetId="0" hidden="1">'Lista de Escenarios (o)'!$A$22:$Q$52</definedName>
    <definedName name="Z_5D52D44C_2FB7_4D38_B5B2_4A95708BD71A_.wvu.FilterData" localSheetId="1">'Lista de Escenarios'!$A$12:$N$42</definedName>
    <definedName name="Z_5D52D44C_2FB7_4D38_B5B2_4A95708BD71A_.wvu.FilterData" localSheetId="0" hidden="1">'Lista de Escenarios (o)'!$A$22:$Q$52</definedName>
    <definedName name="Z_60462BE3_629F_41FD_A3BA_58237F26FC60_.wvu.FilterData" localSheetId="1">'Lista de Escenarios'!$A$12:$N$42</definedName>
    <definedName name="Z_60462BE3_629F_41FD_A3BA_58237F26FC60_.wvu.FilterData" localSheetId="0" hidden="1">'Lista de Escenarios (o)'!$A$22:$Q$52</definedName>
    <definedName name="Z_669D2B13_4BD3_4FCF_B774_8689760875AC_.wvu.FilterData" localSheetId="1">'Lista de Escenarios'!$A$12:$N$42</definedName>
    <definedName name="Z_669D2B13_4BD3_4FCF_B774_8689760875AC_.wvu.FilterData" localSheetId="0" hidden="1">'Lista de Escenarios (o)'!$A$22:$Q$52</definedName>
    <definedName name="Z_7429585F_9428_4273_A186_8278BEE70523_.wvu.FilterData" localSheetId="1">'Lista de Escenarios'!$A$12:$N$42</definedName>
    <definedName name="Z_7429585F_9428_4273_A186_8278BEE70523_.wvu.FilterData" localSheetId="0" hidden="1">'Lista de Escenarios (o)'!$A$22:$Q$52</definedName>
    <definedName name="Z_8FF80C4B_ECEA_4D60_A97D_83BE0C0E10CA_.wvu.FilterData" localSheetId="1">'Lista de Escenarios'!$A$12:$N$42</definedName>
    <definedName name="Z_8FF80C4B_ECEA_4D60_A97D_83BE0C0E10CA_.wvu.FilterData" localSheetId="0" hidden="1">'Lista de Escenarios (o)'!$A$22:$Q$52</definedName>
    <definedName name="Z_920A9FD6_3C6E_46B4_9B2F_987E0BFB707F_.wvu.FilterData" localSheetId="1">'Lista de Escenarios'!$A$12:$N$42</definedName>
    <definedName name="Z_920A9FD6_3C6E_46B4_9B2F_987E0BFB707F_.wvu.FilterData" localSheetId="0" hidden="1">'Lista de Escenarios (o)'!$A$22:$Q$52</definedName>
    <definedName name="Z_B8321A16_DA65_49A6_B781_DEAD90F169AE_.wvu.FilterData" localSheetId="1">'Lista de Escenarios'!$A$12:$N$42</definedName>
    <definedName name="Z_B8321A16_DA65_49A6_B781_DEAD90F169AE_.wvu.FilterData" localSheetId="0" hidden="1">'Lista de Escenarios (o)'!$A$22:$Q$52</definedName>
    <definedName name="Z_BF7E419E_E7AB_43C5_978C_72497B1238E3_.wvu.FilterData" localSheetId="1">'Lista de Escenarios'!$A$12:$N$42</definedName>
    <definedName name="Z_BF7E419E_E7AB_43C5_978C_72497B1238E3_.wvu.FilterData" localSheetId="0" hidden="1">'Lista de Escenarios (o)'!$A$22:$Q$52</definedName>
    <definedName name="Z_C2268B8E_B0F5_42DC_8AA3_0C27DDE86862_.wvu.FilterData" localSheetId="1">'Lista de Escenarios'!$A$12:$N$42</definedName>
    <definedName name="Z_C2268B8E_B0F5_42DC_8AA3_0C27DDE86862_.wvu.FilterData" localSheetId="0" hidden="1">'Lista de Escenarios (o)'!$A$22:$Q$52</definedName>
    <definedName name="Z_C500AE52_1DAE_4302_9A7C_E8F928C23773_.wvu.FilterData" localSheetId="1">'Lista de Escenarios'!$A$12:$N$42</definedName>
    <definedName name="Z_C500AE52_1DAE_4302_9A7C_E8F928C23773_.wvu.FilterData" localSheetId="0" hidden="1">'Lista de Escenarios (o)'!$A$22:$Q$52</definedName>
    <definedName name="Z_CA96ADEB_11A6_4A63_B093_A6296C7F6608_.wvu.FilterData" localSheetId="1">'Lista de Escenarios'!$A$12:$N$42</definedName>
    <definedName name="Z_CA96ADEB_11A6_4A63_B093_A6296C7F6608_.wvu.FilterData" localSheetId="0" hidden="1">'Lista de Escenarios (o)'!$A$22:$Q$52</definedName>
    <definedName name="Z_E19B27BA_65CF_4337_BEE6_81D01FD1E4F4_.wvu.FilterData" localSheetId="1">'Lista de Escenarios'!$A$12:$N$42</definedName>
    <definedName name="Z_E19B27BA_65CF_4337_BEE6_81D01FD1E4F4_.wvu.FilterData" localSheetId="0" hidden="1">'Lista de Escenarios (o)'!$A$22:$Q$52</definedName>
    <definedName name="Z_F481EFCE_C5E6_4203_8461_800A4E7BF058_.wvu.FilterData" localSheetId="1">'Lista de Escenarios'!$A$12:$N$42</definedName>
    <definedName name="Z_F481EFCE_C5E6_4203_8461_800A4E7BF058_.wvu.FilterData" localSheetId="0" hidden="1">'Lista de Escenarios (o)'!$A$22:$Q$52</definedName>
    <definedName name="Z_F5755F04_798E_4C3A_A8E7_477393F038B9_.wvu.FilterData" localSheetId="1">'Lista de Escenarios'!$A$12:$N$42</definedName>
    <definedName name="Z_F5755F04_798E_4C3A_A8E7_477393F038B9_.wvu.FilterData" localSheetId="0" hidden="1">'Lista de Escenarios (o)'!$A$22:$Q$52</definedName>
    <definedName name="zdfgasdgf">"scheduled_payment"+"extra_payment"</definedName>
  </definedNames>
  <calcPr calcId="162913"/>
  <customWorkbookViews>
    <customWorkbookView name="jalemany - Personal View" guid="{7429585F-9428-4273-A186-8278BEE70523}" mergeInterval="0" personalView="1" maximized="1" windowWidth="1276" windowHeight="837" tabRatio="926" activeSheetId="1"/>
    <customWorkbookView name="jpzurbrugg - Personal View" guid="{B8321A16-DA65-49A6-B781-DEAD90F169AE}" mergeInterval="0" personalView="1" maximized="1" windowWidth="1265" windowHeight="428" tabRatio="926" activeSheetId="1"/>
    <customWorkbookView name="mpgarcia - Personal View" guid="{0DD76207-1608-44DE-840F-A7D1D596FD61}" mergeInterval="0" personalView="1" maximized="1" windowWidth="1276" windowHeight="822" tabRatio="924" activeSheetId="1"/>
    <customWorkbookView name="v853197 - Personal View" guid="{C500AE52-1DAE-4302-9A7C-E8F928C23773}" mergeInterval="0" personalView="1" maximized="1" windowWidth="1396" windowHeight="835" tabRatio="870" activeSheetId="1"/>
    <customWorkbookView name="TEST - Personal View" guid="{60462BE3-629F-41FD-A3BA-58237F26FC60}" mergeInterval="0" personalView="1" maximized="1" windowWidth="1273" windowHeight="783" tabRatio="926" activeSheetId="1"/>
    <customWorkbookView name="jzurbrugg - Personal View" guid="{0FD896E9-DC1A-43D0-BC08-8D6597C751FE}" mergeInterval="0" personalView="1" maximized="1" windowWidth="1273" windowHeight="835" tabRatio="926" activeSheetId="1"/>
    <customWorkbookView name="Rosanna Jimenez - Personal View" guid="{E19B27BA-65CF-4337-BEE6-81D01FD1E4F4}" mergeInterval="0" personalView="1" maximized="1" windowWidth="1276" windowHeight="759" tabRatio="924" activeSheetId="1"/>
    <customWorkbookView name="AESPINAL - Personal View" guid="{32460C6D-0200-4040-8646-84E624553A22}" mergeInterval="0" personalView="1" maximized="1" windowWidth="1276" windowHeight="844" tabRatio="925" activeSheetId="1"/>
    <customWorkbookView name="juhidalgo - Personal View" guid="{51C675D1-201A-4C11-A1E4-A1D2D27F6DDB}" mergeInterval="0" personalView="1" maximized="1" windowWidth="1276" windowHeight="851" tabRatio="926" activeSheetId="1"/>
    <customWorkbookView name="rosortiz - Personal View" guid="{F5755F04-798E-4C3A-A8E7-477393F038B9}" mergeInterval="0" personalView="1" maximized="1" windowWidth="1276" windowHeight="769" tabRatio="925" activeSheetId="1"/>
  </customWorkbookViews>
</workbook>
</file>

<file path=xl/calcChain.xml><?xml version="1.0" encoding="utf-8"?>
<calcChain xmlns="http://schemas.openxmlformats.org/spreadsheetml/2006/main">
  <c r="E8" i="30" l="1"/>
  <c r="F8" i="30"/>
  <c r="E9" i="30"/>
  <c r="F9" i="30"/>
  <c r="C8" i="30"/>
  <c r="C9" i="30"/>
  <c r="C10" i="30"/>
  <c r="C11" i="30"/>
  <c r="C12" i="30"/>
  <c r="C6" i="30"/>
  <c r="C7" i="30"/>
  <c r="C5" i="30"/>
  <c r="H8" i="30" l="1"/>
  <c r="H9" i="30"/>
  <c r="G8" i="30"/>
  <c r="G9" i="30"/>
  <c r="A42" i="31"/>
  <c r="N39" i="31"/>
  <c r="M39" i="31"/>
  <c r="L39" i="31"/>
  <c r="K39" i="31"/>
  <c r="J39" i="31"/>
  <c r="I39" i="31"/>
  <c r="H39" i="31"/>
  <c r="N38" i="31"/>
  <c r="M38" i="31"/>
  <c r="L38" i="31"/>
  <c r="K38" i="31"/>
  <c r="J38" i="31"/>
  <c r="I38" i="31"/>
  <c r="H38" i="31"/>
  <c r="N37" i="31"/>
  <c r="M37" i="31"/>
  <c r="L37" i="31"/>
  <c r="K37" i="31"/>
  <c r="J37" i="31"/>
  <c r="I37" i="31"/>
  <c r="H37" i="31"/>
  <c r="N36" i="31"/>
  <c r="M36" i="31"/>
  <c r="L36" i="31"/>
  <c r="K36" i="31"/>
  <c r="J36" i="31"/>
  <c r="I36" i="31"/>
  <c r="H36" i="31"/>
  <c r="N35" i="31"/>
  <c r="M35" i="31"/>
  <c r="L35" i="31"/>
  <c r="K35" i="31"/>
  <c r="J35" i="31"/>
  <c r="I35" i="31"/>
  <c r="H35" i="31"/>
  <c r="N34" i="31"/>
  <c r="M34" i="31"/>
  <c r="L34" i="31"/>
  <c r="K34" i="31"/>
  <c r="J34" i="31"/>
  <c r="I34" i="31"/>
  <c r="H34" i="31"/>
  <c r="N33" i="31"/>
  <c r="M33" i="31"/>
  <c r="L33" i="31"/>
  <c r="K33" i="31"/>
  <c r="J33" i="31"/>
  <c r="I33" i="31"/>
  <c r="H33" i="31"/>
  <c r="N32" i="31"/>
  <c r="M32" i="31"/>
  <c r="L32" i="31"/>
  <c r="K32" i="31"/>
  <c r="J32" i="31"/>
  <c r="I32" i="31"/>
  <c r="H32" i="31"/>
  <c r="N31" i="31"/>
  <c r="M31" i="31"/>
  <c r="L31" i="31"/>
  <c r="K31" i="31"/>
  <c r="J31" i="31"/>
  <c r="I31" i="31"/>
  <c r="H31" i="31"/>
  <c r="N30" i="31"/>
  <c r="M30" i="31"/>
  <c r="L30" i="31"/>
  <c r="K30" i="31"/>
  <c r="J30" i="31"/>
  <c r="I30" i="31"/>
  <c r="H30" i="31"/>
  <c r="N29" i="31"/>
  <c r="M29" i="31"/>
  <c r="L29" i="31"/>
  <c r="K29" i="31"/>
  <c r="J29" i="31"/>
  <c r="I29" i="31"/>
  <c r="H29" i="31"/>
  <c r="N28" i="31"/>
  <c r="M28" i="31"/>
  <c r="L28" i="31"/>
  <c r="K28" i="31"/>
  <c r="J28" i="31"/>
  <c r="I28" i="31"/>
  <c r="H28" i="31"/>
  <c r="N27" i="31"/>
  <c r="M27" i="31"/>
  <c r="L27" i="31"/>
  <c r="K27" i="31"/>
  <c r="J27" i="31"/>
  <c r="I27" i="31"/>
  <c r="H27" i="31"/>
  <c r="N26" i="31"/>
  <c r="M26" i="31"/>
  <c r="L26" i="31"/>
  <c r="K26" i="31"/>
  <c r="J26" i="31"/>
  <c r="I26" i="31"/>
  <c r="H26" i="31"/>
  <c r="N25" i="31"/>
  <c r="M25" i="31"/>
  <c r="L25" i="31"/>
  <c r="K25" i="31"/>
  <c r="J25" i="31"/>
  <c r="I25" i="31"/>
  <c r="H25" i="31"/>
  <c r="N24" i="31"/>
  <c r="M24" i="31"/>
  <c r="L24" i="31"/>
  <c r="K24" i="31"/>
  <c r="J24" i="31"/>
  <c r="I24" i="31"/>
  <c r="H24" i="31"/>
  <c r="N23" i="31"/>
  <c r="M23" i="31"/>
  <c r="L23" i="31"/>
  <c r="K23" i="31"/>
  <c r="J23" i="31"/>
  <c r="I23" i="31"/>
  <c r="H23" i="31"/>
  <c r="N22" i="31"/>
  <c r="M22" i="31"/>
  <c r="L22" i="31"/>
  <c r="K22" i="31"/>
  <c r="J22" i="31"/>
  <c r="I22" i="31"/>
  <c r="H22" i="31"/>
  <c r="N21" i="31"/>
  <c r="M21" i="31"/>
  <c r="L21" i="31"/>
  <c r="K21" i="31"/>
  <c r="J21" i="31"/>
  <c r="I21" i="31"/>
  <c r="H21" i="31"/>
  <c r="N20" i="31"/>
  <c r="M20" i="31"/>
  <c r="L20" i="31"/>
  <c r="K20" i="31"/>
  <c r="J20" i="31"/>
  <c r="I20" i="31"/>
  <c r="H20" i="31"/>
  <c r="N19" i="31"/>
  <c r="M19" i="31"/>
  <c r="L19" i="31"/>
  <c r="K19" i="31"/>
  <c r="J19" i="31"/>
  <c r="I19" i="31"/>
  <c r="H19" i="31"/>
  <c r="N18" i="31"/>
  <c r="M18" i="31"/>
  <c r="L18" i="31"/>
  <c r="K18" i="31"/>
  <c r="J18" i="31"/>
  <c r="I18" i="31"/>
  <c r="H18" i="31"/>
  <c r="N17" i="31"/>
  <c r="M17" i="31"/>
  <c r="L17" i="31"/>
  <c r="K17" i="31"/>
  <c r="J17" i="31"/>
  <c r="I17" i="31"/>
  <c r="H17" i="31"/>
  <c r="N16" i="31"/>
  <c r="M16" i="31"/>
  <c r="L16" i="31"/>
  <c r="K16" i="31"/>
  <c r="J16" i="31"/>
  <c r="I16" i="31"/>
  <c r="H16" i="31"/>
  <c r="N15" i="31"/>
  <c r="M15" i="31"/>
  <c r="M42" i="31"/>
  <c r="L15" i="31"/>
  <c r="K15" i="31"/>
  <c r="J15" i="31"/>
  <c r="I15" i="31"/>
  <c r="I42" i="31" s="1"/>
  <c r="H15" i="31"/>
  <c r="M7" i="31"/>
  <c r="N7" i="31" s="1"/>
  <c r="M6" i="31"/>
  <c r="N6" i="31" s="1"/>
  <c r="M5" i="31"/>
  <c r="M4" i="31"/>
  <c r="N4" i="31" s="1"/>
  <c r="M3" i="31"/>
  <c r="N3" i="31" s="1"/>
  <c r="M2" i="31"/>
  <c r="A51" i="1"/>
  <c r="K6" i="1"/>
  <c r="K7" i="1"/>
  <c r="K8" i="1"/>
  <c r="K9" i="1"/>
  <c r="K10" i="1"/>
  <c r="K11" i="1"/>
  <c r="K13" i="1"/>
  <c r="K14" i="1"/>
  <c r="K15" i="1"/>
  <c r="K16" i="1"/>
  <c r="K51" i="1"/>
  <c r="K54" i="1" s="1"/>
  <c r="Q51" i="1"/>
  <c r="Q54" i="1"/>
  <c r="L51" i="1"/>
  <c r="L54" i="1"/>
  <c r="M51" i="1"/>
  <c r="N51" i="1"/>
  <c r="O51" i="1"/>
  <c r="P51" i="1"/>
  <c r="P54" i="1" s="1"/>
  <c r="M54" i="1"/>
  <c r="N54" i="1"/>
  <c r="F11" i="30"/>
  <c r="H11" i="30" s="1"/>
  <c r="E11" i="30"/>
  <c r="G11" i="30" s="1"/>
  <c r="F6" i="30"/>
  <c r="E6" i="30"/>
  <c r="G6" i="30" s="1"/>
  <c r="F7" i="30"/>
  <c r="F10" i="30"/>
  <c r="F12" i="30"/>
  <c r="F5" i="30"/>
  <c r="E12" i="30"/>
  <c r="E10" i="30"/>
  <c r="G10" i="30" s="1"/>
  <c r="E5" i="30"/>
  <c r="G5" i="30" s="1"/>
  <c r="E7" i="30"/>
  <c r="K18" i="1" l="1"/>
  <c r="J42" i="31"/>
  <c r="N5" i="31"/>
  <c r="H42" i="31"/>
  <c r="K45" i="31" s="1"/>
  <c r="K42" i="31"/>
  <c r="N42" i="31"/>
  <c r="N2" i="31"/>
  <c r="L42" i="31"/>
  <c r="L45" i="31" s="1"/>
  <c r="H6" i="30"/>
  <c r="H12" i="30"/>
  <c r="H10" i="30"/>
  <c r="C13" i="30"/>
  <c r="G12" i="30"/>
  <c r="H7" i="30"/>
  <c r="G7" i="30"/>
  <c r="H5" i="30"/>
  <c r="M45" i="31"/>
  <c r="K17" i="1"/>
  <c r="E13" i="30"/>
  <c r="F13" i="30"/>
  <c r="O54" i="1"/>
  <c r="M8" i="31"/>
  <c r="N8" i="31" s="1"/>
  <c r="H45" i="31" l="1"/>
  <c r="I45" i="31"/>
  <c r="J45" i="31"/>
  <c r="N45" i="31"/>
  <c r="D7" i="30"/>
  <c r="D9" i="30"/>
  <c r="D8" i="30"/>
  <c r="J7" i="30"/>
  <c r="J8" i="30"/>
  <c r="J9" i="30"/>
  <c r="I12" i="30"/>
  <c r="I8" i="30"/>
  <c r="I9" i="30"/>
  <c r="D6" i="30"/>
  <c r="D11" i="30"/>
  <c r="D12" i="30"/>
  <c r="D10" i="30"/>
  <c r="I7" i="30"/>
  <c r="I10" i="30"/>
  <c r="E14" i="30"/>
  <c r="J6" i="30"/>
  <c r="I5" i="30"/>
  <c r="I11" i="30"/>
  <c r="I6" i="30"/>
  <c r="J12" i="30"/>
  <c r="J10" i="30"/>
  <c r="J11" i="30"/>
  <c r="F14" i="30"/>
  <c r="J5" i="30"/>
  <c r="J13" i="30" s="1"/>
  <c r="I13" i="30" l="1"/>
  <c r="L11" i="1"/>
  <c r="L13" i="1"/>
  <c r="L10" i="1"/>
  <c r="L6" i="1"/>
  <c r="L7" i="1"/>
  <c r="L9" i="1"/>
  <c r="L14" i="1"/>
  <c r="L15" i="1"/>
  <c r="L17" i="1"/>
  <c r="L16" i="1"/>
  <c r="L8" i="1"/>
  <c r="L18" i="1"/>
</calcChain>
</file>

<file path=xl/sharedStrings.xml><?xml version="1.0" encoding="utf-8"?>
<sst xmlns="http://schemas.openxmlformats.org/spreadsheetml/2006/main" count="810" uniqueCount="299">
  <si>
    <t>Total %</t>
  </si>
  <si>
    <t>Tester</t>
  </si>
  <si>
    <t>Total</t>
  </si>
  <si>
    <t>Usuario</t>
  </si>
  <si>
    <t>No iniciado</t>
  </si>
  <si>
    <t>En progreso</t>
  </si>
  <si>
    <t>Completo</t>
  </si>
  <si>
    <t>Intento total</t>
  </si>
  <si>
    <t>%</t>
  </si>
  <si>
    <t>Empresa:</t>
  </si>
  <si>
    <t>Lanzamiento:</t>
  </si>
  <si>
    <t>Banco Popular Dominicano</t>
  </si>
  <si>
    <t>A Determinar</t>
  </si>
  <si>
    <t>Comentarios</t>
  </si>
  <si>
    <t>Estatus</t>
  </si>
  <si>
    <t>Ejecutados</t>
  </si>
  <si>
    <t xml:space="preserve">Aprobado </t>
  </si>
  <si>
    <t>Fallidos</t>
  </si>
  <si>
    <t>Restantes</t>
  </si>
  <si>
    <t>Sin ejecutar</t>
  </si>
  <si>
    <t>Ultimo Build Probado</t>
  </si>
  <si>
    <t>Ultima Fecha Probado</t>
  </si>
  <si>
    <t>No elimine ni introduzca datos en este FILA</t>
  </si>
  <si>
    <t>%Aprobado</t>
  </si>
  <si>
    <t>%Fallido</t>
  </si>
  <si>
    <t>% Restantes</t>
  </si>
  <si>
    <t>%Sin Ejecutar</t>
  </si>
  <si>
    <t>% Ejecutados</t>
  </si>
  <si>
    <t>Total de Escenarios</t>
  </si>
  <si>
    <t>% Bloqueados</t>
  </si>
  <si>
    <t>Fecha de Vencimineto - Todos los resultados aprobados  - Ambiente SIT</t>
  </si>
  <si>
    <t>Fecha de Vencimineto - Todos los resultados aprobados - UAT</t>
  </si>
  <si>
    <t>&lt; Total de Escenarios</t>
  </si>
  <si>
    <t>`</t>
  </si>
  <si>
    <t>Data</t>
  </si>
  <si>
    <t>Fallido</t>
  </si>
  <si>
    <t>Estatus de Escenario</t>
  </si>
  <si>
    <t>Prioridad</t>
  </si>
  <si>
    <t>Matriz de Prueba</t>
  </si>
  <si>
    <t>Tipo de Prueba</t>
  </si>
  <si>
    <t>Modulo</t>
  </si>
  <si>
    <t>Gui</t>
  </si>
  <si>
    <t>Bnd</t>
  </si>
  <si>
    <t>Funcional</t>
  </si>
  <si>
    <t>Alta</t>
  </si>
  <si>
    <t>Media</t>
  </si>
  <si>
    <t>Baja</t>
  </si>
  <si>
    <t>Modulos</t>
  </si>
  <si>
    <t>Tipos de 
Pruebas</t>
  </si>
  <si>
    <t>Status</t>
  </si>
  <si>
    <t>Casos de Prueba:  Objetivos / Descripcion</t>
  </si>
  <si>
    <t>Retornar a Matriz de Pruebas</t>
  </si>
  <si>
    <t>Tipo de Documento</t>
  </si>
  <si>
    <t>Matriz de Data</t>
  </si>
  <si>
    <t>Proyecto / Rq:</t>
  </si>
  <si>
    <t>Caso de Prueba</t>
  </si>
  <si>
    <t>Observación</t>
  </si>
  <si>
    <t>Priamo Ramirez</t>
  </si>
  <si>
    <t>Bloqueados</t>
  </si>
  <si>
    <t xml:space="preserve"> </t>
  </si>
  <si>
    <t>Fecha de vencimiento - Escenarios/ Plan de Prueba / Scripts&lt;MM/DD/YYYY&gt;</t>
  </si>
  <si>
    <t>Comentario</t>
  </si>
  <si>
    <t>Codigo</t>
  </si>
  <si>
    <t>Titulo de Defecto</t>
  </si>
  <si>
    <t>Caso de Uso</t>
  </si>
  <si>
    <t>Fecha Creacion</t>
  </si>
  <si>
    <t>Fecha
Solucion</t>
  </si>
  <si>
    <t>Creador</t>
  </si>
  <si>
    <t>Aplicacion</t>
  </si>
  <si>
    <t>Asignado</t>
  </si>
  <si>
    <t>Ambiente</t>
  </si>
  <si>
    <t>Código</t>
  </si>
  <si>
    <t>Versión</t>
  </si>
  <si>
    <t>Fecha Elaboración</t>
  </si>
  <si>
    <t>Ultima Revisión</t>
  </si>
  <si>
    <t>N/A</t>
  </si>
  <si>
    <t>Tipo de Error</t>
  </si>
  <si>
    <t>002</t>
  </si>
  <si>
    <t>ALTA</t>
  </si>
  <si>
    <t>001</t>
  </si>
  <si>
    <t>PARAMETROS</t>
  </si>
  <si>
    <t>AJUSTAR FUENTES</t>
  </si>
  <si>
    <t>AJUSTAR DOCUMENTACION</t>
  </si>
  <si>
    <t>Cantidad Total</t>
  </si>
  <si>
    <t>Abiertos</t>
  </si>
  <si>
    <t>Cerrados</t>
  </si>
  <si>
    <t>Estado</t>
  </si>
  <si>
    <t>% Tipo de error Abierto</t>
  </si>
  <si>
    <t>% Tipo de error Cerrado</t>
  </si>
  <si>
    <t>%Abierto /Total Casos</t>
  </si>
  <si>
    <t>Casos</t>
  </si>
  <si>
    <t>% Casos</t>
  </si>
  <si>
    <t>% Cerrado / Total Casos</t>
  </si>
  <si>
    <t>TAREA SEGURIDAD</t>
  </si>
  <si>
    <t>Abierto</t>
  </si>
  <si>
    <t>003</t>
  </si>
  <si>
    <t>004</t>
  </si>
  <si>
    <t>005</t>
  </si>
  <si>
    <t>006</t>
  </si>
  <si>
    <t>007</t>
  </si>
  <si>
    <t>SPP</t>
  </si>
  <si>
    <t>Angel   Conce</t>
  </si>
  <si>
    <t>SUBIR FUENTES A SUBVERSION</t>
  </si>
  <si>
    <t>MEDIA</t>
  </si>
  <si>
    <t>29/08/2016</t>
  </si>
  <si>
    <t xml:space="preserve">Priamo Ramirez </t>
  </si>
  <si>
    <t>Estatus:Codigo de Colores</t>
  </si>
  <si>
    <t>Iniciado</t>
  </si>
  <si>
    <t>Fecha de vencimiento -Escenarios/ Plan de Prueba / Scripts&lt;MM/DD/YYYY&gt;</t>
  </si>
  <si>
    <t>Escenarios de Prueba</t>
  </si>
  <si>
    <t>Nombre de Prueba:  Objetivos / Descripcion</t>
  </si>
  <si>
    <t>Reportes-01</t>
  </si>
  <si>
    <t>CU-SPP-12-Creación de Nuevos Reportes - Fecha de Creacion - Activo</t>
  </si>
  <si>
    <t>Reportes-02</t>
  </si>
  <si>
    <t>CU-SPP-12-Creación de Nuevos Reportes - Fecha Creacion y Modificacion - Activo</t>
  </si>
  <si>
    <t>Reportes-03</t>
  </si>
  <si>
    <t>CU-SPP-12-Creación de Nuevos Reportes - Fecha Creacion y Modificacion - Derogada</t>
  </si>
  <si>
    <t>Reportes-04</t>
  </si>
  <si>
    <t>CU-SPP-12-Creación de Nuevos Reportes - Fecha Creacion - Derogada</t>
  </si>
  <si>
    <t>Reportes-05</t>
  </si>
  <si>
    <t>CU-SPP-12-Creación de Nuevos Reportes - Fecha Modificacion - Activo</t>
  </si>
  <si>
    <t>Reportes-06</t>
  </si>
  <si>
    <t>CU-SPP-12-Creación de Nuevos Reportes - Fecha Modificacion - Derogada</t>
  </si>
  <si>
    <t>Reportes-07</t>
  </si>
  <si>
    <t>CU-SPP-12-Creación de Nuevos Reportes - Sin Fecha - Derogada</t>
  </si>
  <si>
    <t>Reportes-08</t>
  </si>
  <si>
    <t>CU-SPP-12-Creación de Nuevos Reportes - Sin Fecha - Activo</t>
  </si>
  <si>
    <t>FlujosForm-01</t>
  </si>
  <si>
    <t>CU-SPP-02-Creacion Sites para Flujo y Formularios - Busqueda Flujo Usuario</t>
  </si>
  <si>
    <t>FlujosForm-02</t>
  </si>
  <si>
    <t>CU-SPP-02-Creacion Sites para Flujo y Formularios - Busqueda Formulario Usuario</t>
  </si>
  <si>
    <t>FlujosForm-03</t>
  </si>
  <si>
    <t>CU-SPP-02-Creacion Sites para Flujo y Formularios - Busqueda Flujo Administrador</t>
  </si>
  <si>
    <t>FlujosForm-04</t>
  </si>
  <si>
    <t>CU-SPP-02-Creacion Sites para Flujo y Formularios - Busqueda Formulario Administrador</t>
  </si>
  <si>
    <t>FlujosForm-05</t>
  </si>
  <si>
    <t>CU-SPP-02-Creacion Sites para Flujo y Formularios - Busqueda Vacia</t>
  </si>
  <si>
    <t>FlujosForm-06</t>
  </si>
  <si>
    <t>CU-SPP-02-Creacion Sites para Flujo y Formularios - Subida Archivo Flujo Administrador</t>
  </si>
  <si>
    <t>FlujosForm-07</t>
  </si>
  <si>
    <t>CU-SPP-02-Creacion Sites para Flujo y Formularios - Subida Archivo Formulario Administrador</t>
  </si>
  <si>
    <t>AdmPerfiles-01</t>
  </si>
  <si>
    <t>CU-SPP-03_Administrar perfiles – Usuario Visualizar Politicas</t>
  </si>
  <si>
    <t>AdmPerfiles-02</t>
  </si>
  <si>
    <t>CU-SPP-03_Administrar perfiles – Grupos de Usuario Visualizar Politicas</t>
  </si>
  <si>
    <t>AdmPerfiles-03</t>
  </si>
  <si>
    <t>CU-SPP-03_Administrar perfiles – Politica sin Validacion</t>
  </si>
  <si>
    <t>AdmPerfiles-04</t>
  </si>
  <si>
    <t>CU-SPP-03_Administrar perfiles – Editar grupo agregados</t>
  </si>
  <si>
    <t>AdmPerfiles-05</t>
  </si>
  <si>
    <t>CU-SPP-03_Administrar perfiles – Todos Permisos</t>
  </si>
  <si>
    <t>BusAvanzada-01</t>
  </si>
  <si>
    <t>CU-SPP-04_Búsqueda Avanzada - Usuario</t>
  </si>
  <si>
    <t>Derogar-01</t>
  </si>
  <si>
    <t>CU-SPP-10_Derogar Politica - Derogar Politica</t>
  </si>
  <si>
    <t>Derogar-02</t>
  </si>
  <si>
    <t>CU-SPP-10_Derogar Politica - Activar Politica</t>
  </si>
  <si>
    <t>ReportesConsulta-01</t>
  </si>
  <si>
    <t>CU-SPP-11_Reporte Consulta Política - Usuario</t>
  </si>
  <si>
    <t>ReportesConsulta-02</t>
  </si>
  <si>
    <t>CU-SPP-11_Reporte Consulta Política - Todos Usuarios</t>
  </si>
  <si>
    <t>Bellilaida Jimenez/ Yari Mejía</t>
  </si>
  <si>
    <t>En la pantalla principal, se muestra la opción 'Reporte de visitas' en vez de 'Consulta de Políticas'</t>
  </si>
  <si>
    <t>CU-SPP-12</t>
  </si>
  <si>
    <t>Reportes</t>
  </si>
  <si>
    <t>SPP - Pantalla principal</t>
  </si>
  <si>
    <t>El Caso de uso (CU-SPP-12_Creacion de Nuevos Reportes) indica que el aplicativo desplegara los reportes disponibles: 'Reporte General' y 'Consulta  Políticas', pero  esto no es lo que presenta el aplicativo.</t>
  </si>
  <si>
    <t>NUEVO</t>
  </si>
  <si>
    <t>QA</t>
  </si>
  <si>
    <t>Campos 'Fecha de Creación' y  ‘Fecha de modificación’ se muestran incorrectamente</t>
  </si>
  <si>
    <t>En la pantalla 'Reporte General', se muestran los campos ‘Período de Creación’ y ‘Período de Modificación’. El caso de uso CU-SPP-12 indica que debería mostrarse:  'Fecha de Creación' y  ‘Fecha de modificación’ respectivamente.</t>
  </si>
  <si>
    <t>SPP - Reporte General</t>
  </si>
  <si>
    <t>En la pantalla 'Reporte General', el botón 'Exportar' dice 'Descargar'</t>
  </si>
  <si>
    <t>BAJA</t>
  </si>
  <si>
    <t>Calendario se superpone encima del reporte al dar scroll</t>
  </si>
  <si>
    <t>Cuando se despliega la información del reporte, no se muestra la columna ‘Estatus’. Ya que existe un campo para buscar llamado “Estatus”, el reporte debería contener una columna con esta información.</t>
  </si>
  <si>
    <t>Columna 'Estatus' no se muestra en la tabla de Reporte General</t>
  </si>
  <si>
    <t>008</t>
  </si>
  <si>
    <t>009</t>
  </si>
  <si>
    <t>Según el CU12 - En la pantalla de Reporte General, los controles de búsqueda por rango de fechas pueden apagarse, deben venir por defecto apagados y encenderse cuando se coteja</t>
  </si>
  <si>
    <t>En la pantalla de Reporte General, los controles de búsqueda por rango de fechas no pueden apagarse</t>
  </si>
  <si>
    <t>Mostrar mensaje que valide que la fecha de inicio no sea mayor que la fecah de fin</t>
  </si>
  <si>
    <t>En la pantalla de Reportes, al introducir una fecha de fin mayor que la fecha de inicio, se debería mostrar un mensaje de validación indicando que la fecha de inicio no puede ser menor que la fecha de fin.</t>
  </si>
  <si>
    <t>En la pantalla ‘Formulario’ , El label 'ResultadosDocumentos' se muestra pegado</t>
  </si>
  <si>
    <t>SPP- Pantalla Formularios</t>
  </si>
  <si>
    <t>En la pantalla ‘Formulario’ , El label 'ResultadosDocumentos' se muestra pegado.</t>
  </si>
  <si>
    <t>Error al ingresar a la pestaña ‘Flujos’, al dar click por segunda vez, el error no se muestra</t>
  </si>
  <si>
    <t>CU-SPP-02</t>
  </si>
  <si>
    <t>SPP- Flujos</t>
  </si>
  <si>
    <t>Yari Meja/ Bellilaida Jimenez</t>
  </si>
  <si>
    <t>Comentario Líder Desarrollo</t>
  </si>
  <si>
    <t>Esto es un cambio de etiqueta, estaré ponderando con fábrica si el cambio se puede realizar desde la interface manejada por usuario final. De lo contrario se puede negociar con el usuario dejarlo como está.</t>
  </si>
  <si>
    <t>Esto no debía de esta sucediendo. Considero que es algo relacionado al explorador. Se recomienda probar en otro explorador de una versión diferente.</t>
  </si>
  <si>
    <t>Evaluaremos este punto con fábrica para ver impacto.</t>
  </si>
  <si>
    <t>Como se encuentra actualmente es equivalente a lo solicitado.</t>
  </si>
  <si>
    <t>Si este punto estaba detallado dentro de los escenarios de prueba, se debe de solicitar a fábrica incluir esta validación.</t>
  </si>
  <si>
    <t>El label "Resultados de búsqueda no debería de mostrarse en este perfil. Deshabilitado que sea mostrado, resolvemos este punto.</t>
  </si>
  <si>
    <t>Según ya habíamos revisado, el label está apuntuntando a una dirección erronea. Lo revisaré con fábrica.</t>
  </si>
  <si>
    <t xml:space="preserve">          Reporte de Defectos</t>
  </si>
  <si>
    <t>010</t>
  </si>
  <si>
    <t>011</t>
  </si>
  <si>
    <t>012</t>
  </si>
  <si>
    <t>013</t>
  </si>
  <si>
    <t>014</t>
  </si>
  <si>
    <t>015</t>
  </si>
  <si>
    <t>016</t>
  </si>
  <si>
    <t>017</t>
  </si>
  <si>
    <t>Busqueda vacía no realiza ninguna acción</t>
  </si>
  <si>
    <t>Si no se escribe ninguna palabra en el campo Búsqueda y se le da clic a la lupa, la aplicación no realiza ninguna acción. Debería mostrar un mensaje que indique que debe introduicrse algún criterio.</t>
  </si>
  <si>
    <t>Al seleccionar los filiales y entrar en sus respectivas pantallas, la degradación de colores no permite que se vea bien el label que identifica dicha pantalla</t>
  </si>
  <si>
    <t>Degradación de colores no permite que se vea el nombre de algunas de las filiales seleccionadas</t>
  </si>
  <si>
    <t>Las opciones de los filiales no corresponden con lo indicado en el CU-SPP_01.</t>
  </si>
  <si>
    <t xml:space="preserve">Las opciones de los filiales no corresponden con lo indicado en el CU-SPP_01 que indica que las opciones disponibles para el filial AFP son:
-Principal
-AFP  Popular
-Políticas y Procedimeintos
-Ratificaciones
-Soporte AFP
</t>
  </si>
  <si>
    <t>El site flujos acepta archivos con extensiones diferente a VISIO (.vsd, /vdw).</t>
  </si>
  <si>
    <t xml:space="preserve">CU-SPP-02 </t>
  </si>
  <si>
    <t>SPP-SiteFlujos</t>
  </si>
  <si>
    <t xml:space="preserve">Según el CU-SPP-02 -Se debe d colocar una validación al momento de tratar de subir un documento a la librería de Flujos. En la misma solo se permitirá archivos VISIO con las extensiones (.vsd, .vdw) impidiendo de esta forma la subida de documentos de otra extensión </t>
  </si>
  <si>
    <t xml:space="preserve">El site Formularios acepta archivos con extensiones diferentes a WORD, Excel y PDF.VISIO (.doc, .xls, .pdf). </t>
  </si>
  <si>
    <t>Según el CU-SPP-02 Se debe colocar una validación al momento de tratar de subir un documento a la librería de Formularios. En la misma solo se permitirá archivos WORD, Excel y PDF. (en todas las versiones de los mismos) impidiendo de esta forma la subida de documentos de otra extensión a dicha librería.</t>
  </si>
  <si>
    <t>Al clickear la pestaña ‘Perfiles’ se muestra un error ‘Page not found’</t>
  </si>
  <si>
    <t xml:space="preserve">CU-SPP-03 </t>
  </si>
  <si>
    <t>AdminPerfiles</t>
  </si>
  <si>
    <t>La búsqueda global de banco no trae ningún resultado</t>
  </si>
  <si>
    <t>CU-SPP-04</t>
  </si>
  <si>
    <t>BusquedaAvanzada</t>
  </si>
  <si>
    <t>La búsqueda global de banco no trae ningún resultado, pero si buscamos el mismo criterio en la búsqueda avanzada y sí trae resultados.</t>
  </si>
  <si>
    <t>SPP-Busqueda Global/avanzada</t>
  </si>
  <si>
    <t xml:space="preserve">Combo box para organizar los resultados de una búsqueda se muestra deshabilitado y no permite seleccionar uno de los criterios de organización. </t>
  </si>
  <si>
    <t>Luego de realizar una búsqueda, el combo box para organizar los resultados se muestra deshabilitado y no permite seleccionar uno de los criterios de organización. Según el CU-SPP-04 indicó que se agregó un comboBox que permite organizar los resultados de forma ascendente o descendente por fecha de modificación.</t>
  </si>
  <si>
    <r>
      <t xml:space="preserve">Cuando se despliega el calendario y se selecciona una fecha, este no se quita de la pantalla. Adicional a esto, mientras esta desplegado el calendario, si se hace scroll en la ventana el calendario se mueve junto con esta y se queda encima. </t>
    </r>
    <r>
      <rPr>
        <sz val="10"/>
        <color rgb="FFFF0000"/>
        <rFont val="Arial"/>
        <family val="2"/>
      </rPr>
      <t>--Se probó en Chrome y Internet Explorer y tiene el mismo comportamiento.</t>
    </r>
  </si>
  <si>
    <t>Los cambios de este release no incluye ninguna modificacion sobre el campo de "Búsqueda General". Dicho esto, el funcionamiento de este campo según es propio del aplicativo actualmente en producción y no por algún cambio que hayamos realizado.</t>
  </si>
  <si>
    <t>Este es un punto puramente cosmético. Esta etiqueta podría colocarse en blanco, pero yo lo pondría al final de los puntos a corregir.</t>
  </si>
  <si>
    <t>El caso de uso no hace mención del menú como un punto de referencia. Las opciones que debe mostrar están correctas como las muestra en QA, con excepción de las etiquetas "Busqueda Avanzada" y "Resultados Documentos" los cuales se evaluarán en el punto#8 de este documento.</t>
  </si>
  <si>
    <t>Esto es un error, debo de revisar con fábrica si falta algún componente.</t>
  </si>
  <si>
    <t>018</t>
  </si>
  <si>
    <t>019</t>
  </si>
  <si>
    <t>020</t>
  </si>
  <si>
    <t>021</t>
  </si>
  <si>
    <t>022</t>
  </si>
  <si>
    <t>023</t>
  </si>
  <si>
    <t>024</t>
  </si>
  <si>
    <t>025</t>
  </si>
  <si>
    <t>En la búsqueda avanzada, al buscar una palabra y seleccionar un período de creación o de modificación, no retorna resultados.</t>
  </si>
  <si>
    <t>SPP-Busqueda Avanzada</t>
  </si>
  <si>
    <t>En la búsqueda avanzada, al buscar una palabra y seleccionar un período de creación o de modificación, no retorna resultados, pero si buscamos la misma palabra sin seleccionar un período, sí trae resultados.</t>
  </si>
  <si>
    <t xml:space="preserve">Al utilizar la búsqueda por estructura, cuando se desplieguen los resultados, se debería mostrar también un label que indique lo que se está mostrando. 
Ej: 'Mostrando resultados para &lt;NombreEstructura&gt;'
</t>
  </si>
  <si>
    <t xml:space="preserve">Al utilizar la búsqueda por estructura, cuando se desplieguen los resultados, se debería mostrar también un label que indique lo que se está mostrando. 
Ej: 'Mostrando resultados para &lt;NombreEstructura&gt;'  --Esto sería mas bien una mejora
</t>
  </si>
  <si>
    <t>SPP-Busqueda por estructura</t>
  </si>
  <si>
    <t>En la pantalla de búsqueda avanzada, criterios de búsqueda (dropdown) ‘Área’, ‘División’ muestran los mismos datos</t>
  </si>
  <si>
    <t>En la pantalla de búsqueda avanzada, criterios de búsqueda (dropdown) ‘Área’, ‘División’ muestran los mismos datos
Dropdown ‘Área’ muestra todas las áreas -correcto
Dropdown ‘División’, debería mostrar sólo las divisiones --Muestra las divisiones, pero también muestra todas las áreas, territorio y VPE.</t>
  </si>
  <si>
    <t>El sistema no permite validar grupos/usuarios en las propiedades de la políticas</t>
  </si>
  <si>
    <t xml:space="preserve">CU-SPP-03  </t>
  </si>
  <si>
    <t>Según CU-SPP-03  que indica que dentro de las propiedades de las políticas se agrega usuarios/grupos dentro de los campos “Usuarios/Grupos Permitidos” y se hace clic en el botón ‘Validar’ para que el sistema valide con active directory si los grupos/usuario son válidos.  – Botón ‘Validar’ no existe dentro de las propiedades al editar una política. -- Tampoco separa los usuarios por punto y coma como indica el CU</t>
  </si>
  <si>
    <t>CU-SPP-03_Administrar perfiles –  Política sin asignar usuario. Si el usuario no valida los grupos/usuarios agregados en ambos campos, el aplicativo de impedir guardar la política exhortando al usuario a validar los Grupos/Usuarios a través de un message box.</t>
  </si>
  <si>
    <t>No se muestra message box cuando el usuario intenta guardar una política sin agregar ningún usuario o grupo de usuarios.</t>
  </si>
  <si>
    <t xml:space="preserve">Campo ‘Estatus’ no se muestra dentro de las propiedades de la política. </t>
  </si>
  <si>
    <t>CU-SPP-10</t>
  </si>
  <si>
    <t>Derogar</t>
  </si>
  <si>
    <t>SPP-Propiedades de una politica</t>
  </si>
  <si>
    <t>Según CU-SPP-10, en la Regla de negocios 1 –Manejo Etiqueta “Estatus” y Campo “Derogar Política”. Esta etiqueta mostrará el estatus de una política/procedimiento. Para el alcance de este caso de uso se estará definiendo el comportamiento del aplicativo para cuando el estatus es “Derogada” y “Activa”.</t>
  </si>
  <si>
    <t>Luego de derogar una política, un usuario con permiso de administrador no puede verla.</t>
  </si>
  <si>
    <t xml:space="preserve">Luego de derogar una política, un usuario con permiso de administrador no puede verla.
Usuario 'Yari S. Mejia' con permisos administrativos deroga la política y luego de esto no la puede visualizar:
</t>
  </si>
  <si>
    <t>Reporte General no muestra las políticas derogadas.</t>
  </si>
  <si>
    <t xml:space="preserve"> En la pantalla ‘Reporte General’, seleccionamos un periodo y el estatus ‘derogado’, y no se muestra ningún resultado, aunque sí se han derogado algunas políticas previamente</t>
  </si>
  <si>
    <t>026</t>
  </si>
  <si>
    <t>La opción 'Reporte de visitas' no despliega información.</t>
  </si>
  <si>
    <t>CU-SPP-11</t>
  </si>
  <si>
    <t>Reporte Consulta Política</t>
  </si>
  <si>
    <t>SPP-Reporte de visitas</t>
  </si>
  <si>
    <t>Cuando el usuario selecciona la opción 'Reporte de visiatas' y selecciona un periodo para las visitas o introduce un usuario no se muestra ningún resultado.</t>
  </si>
  <si>
    <t>En el escenario que muestran en las imágenes no concuerdan pues esta realizando la búsqueda usando "Fecha de Creación" y la fecha mostrada en la última imagen es la fecha de modificación.</t>
  </si>
  <si>
    <t>Este release no contempla ningún cambio a la búsqueda por Estructura. Dicho esto, todo lo relacionado al funcionamiento actual de este control, queda fuera del alcance de este proyecto.</t>
  </si>
  <si>
    <t>Esta validación se realiza en linea, por lo cual no fue necesario un botón. 
Esta atributo propio de Sharepoint.</t>
  </si>
  <si>
    <t>Dejo este punto para consultar con el usuario. Pues el hecho de tener o carecer de check en este control es suficiente para describir el estatus de la política.</t>
  </si>
  <si>
    <t>Dejo este punto para consultar con el usuario. Porque en la construcción de este requerimiento nos dimos cuenta que colocar este campo como obligatorio, era "trancar el juego".</t>
  </si>
  <si>
    <t>Esto es un error y se debe de revisar.</t>
  </si>
  <si>
    <t>027</t>
  </si>
  <si>
    <t xml:space="preserve">En la búsqueda avanzada, cuando buscamos por 'Area', 'Division' no se muestra ningún resultado,
aunque sí hay documentos. </t>
  </si>
  <si>
    <t>En la búsqueda avanzada, cuando buscamos por 'Area', 'Division' no se muestra ningún resultado,
aunque sí hay documentos. La búsqueda por Dpto. sí trae resultados (algunas veces, ejemplo si estamos en siteFlujos no trae).</t>
  </si>
  <si>
    <r>
      <rPr>
        <b/>
        <sz val="10"/>
        <rFont val="Arial"/>
        <family val="2"/>
      </rPr>
      <t>Mejora</t>
    </r>
    <r>
      <rPr>
        <sz val="10"/>
        <rFont val="Arial"/>
        <family val="2"/>
      </rPr>
      <t xml:space="preserve"> - Agregar una pestaña 'Home' o 'Principal' para que el usuario pueda regresar a la pantalla principal o que al 
presionar el logo del banco se redireccione a la página principal SIEMPRE.</t>
    </r>
  </si>
  <si>
    <t>Esta funcionalidad existe en algunas de las secciones (se presiona el logo del banco y el sistema se redirecciona a la página principal), pero en otras secciones al presionar el logo del banco se queda en el mismo lugar y es necesario borrar parte del url para que regrese a la página principal. Ejemplo en 'Formularios', 'Flujos' y Filiares'.</t>
  </si>
  <si>
    <t>Fue creado un grupo para el manejo de esta nueva funcionabilidad, si no puedes ver la política es porque este usuario no fue inclido en este grupo.</t>
  </si>
  <si>
    <t>01/09/2016</t>
  </si>
  <si>
    <t xml:space="preserve"> AJUSTAR FUENTES</t>
  </si>
  <si>
    <t xml:space="preserve"> SUBIR FUENTES A SUBVERSION</t>
  </si>
  <si>
    <t xml:space="preserve"> TAREA SEGURIDAD</t>
  </si>
  <si>
    <t xml:space="preserve"> ERROR FUNCIONALIDAD</t>
  </si>
  <si>
    <t xml:space="preserve"> LLAVES</t>
  </si>
  <si>
    <t xml:space="preserve"> RECHAZO DOCUMENTACION SEGURIDAD</t>
  </si>
  <si>
    <t xml:space="preserve"> REQUERIMIENTO DEL USUARIO</t>
  </si>
  <si>
    <t xml:space="preserve"> ERROR GUI</t>
  </si>
  <si>
    <t>Tipo de Mejora</t>
  </si>
  <si>
    <t>FUENTES NO APARECEN</t>
  </si>
  <si>
    <t>FUNCIONALIDAD</t>
  </si>
  <si>
    <t>GUI</t>
  </si>
  <si>
    <t>VALIDACION</t>
  </si>
  <si>
    <t xml:space="preserve">          Reporte de Mejoras</t>
  </si>
  <si>
    <t xml:space="preserve"> ERROR BOUNDARIES</t>
  </si>
  <si>
    <t>Titulo de la Mejora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</si>
</sst>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 &quot;pta&quot;_);_(* \(#,##0\ &quot;pta&quot;\);_(* &quot;-&quot;??\ &quot;pta&quot;_);_(@_)"/>
    <numFmt numFmtId="165" formatCode="0.000_)"/>
    <numFmt numFmtId="166" formatCode="0.00_)"/>
    <numFmt numFmtId="167" formatCode="dd/mm/yy"/>
    <numFmt numFmtId="168" formatCode="_(* #,##0&quot; pta&quot;_);_(* \(#,##0&quot; pta)&quot;;_(* \-??&quot; pta&quot;_);_(@_)"/>
  </numFmts>
  <fonts count="36">
    <font>
      <sz val="10"/>
      <name val="Arial"/>
    </font>
    <font>
      <sz val="10"/>
      <name val="Arial"/>
      <family val="2"/>
    </font>
    <font>
      <sz val="11"/>
      <name val="Tms Rmn"/>
    </font>
    <font>
      <u/>
      <sz val="10"/>
      <color indexed="12"/>
      <name val="Arial"/>
      <family val="2"/>
    </font>
    <font>
      <b/>
      <i/>
      <sz val="16"/>
      <name val="Helv"/>
    </font>
    <font>
      <sz val="8"/>
      <name val="Arial"/>
      <family val="2"/>
    </font>
    <font>
      <sz val="10"/>
      <color indexed="10"/>
      <name val="Arial"/>
      <family val="2"/>
    </font>
    <font>
      <sz val="11"/>
      <color indexed="12"/>
      <name val="Arial"/>
      <family val="2"/>
    </font>
    <font>
      <sz val="11"/>
      <name val="Arial"/>
      <family val="2"/>
    </font>
    <font>
      <b/>
      <sz val="11"/>
      <name val="Arial"/>
      <family val="2"/>
    </font>
    <font>
      <sz val="11"/>
      <color indexed="10"/>
      <name val="Arial"/>
      <family val="2"/>
    </font>
    <font>
      <b/>
      <sz val="11"/>
      <color indexed="10"/>
      <name val="Arial"/>
      <family val="2"/>
    </font>
    <font>
      <sz val="11"/>
      <color indexed="12"/>
      <name val="Verdana"/>
      <family val="2"/>
    </font>
    <font>
      <b/>
      <sz val="11"/>
      <color theme="1"/>
      <name val="Arial"/>
      <family val="2"/>
    </font>
    <font>
      <sz val="11"/>
      <color theme="0"/>
      <name val="Calibri"/>
      <family val="2"/>
      <scheme val="minor"/>
    </font>
    <font>
      <b/>
      <sz val="12"/>
      <color theme="0"/>
      <name val="Calibri"/>
      <family val="2"/>
      <scheme val="minor"/>
    </font>
    <font>
      <b/>
      <sz val="10"/>
      <name val="Arial"/>
      <family val="2"/>
    </font>
    <font>
      <b/>
      <sz val="11"/>
      <color theme="0"/>
      <name val="Arial"/>
      <family val="2"/>
    </font>
    <font>
      <sz val="10"/>
      <name val="Arial"/>
      <family val="2"/>
    </font>
    <font>
      <sz val="10"/>
      <name val="Verdana"/>
      <family val="2"/>
    </font>
    <font>
      <sz val="10"/>
      <name val="Arial"/>
      <family val="2"/>
      <charset val="1"/>
    </font>
    <font>
      <sz val="11"/>
      <name val="Times New Roman"/>
      <family val="1"/>
      <charset val="1"/>
    </font>
    <font>
      <b/>
      <i/>
      <sz val="16"/>
      <name val="Arial"/>
      <family val="2"/>
      <charset val="1"/>
    </font>
    <font>
      <sz val="11"/>
      <color indexed="12"/>
      <name val="Arial"/>
      <family val="2"/>
      <charset val="1"/>
    </font>
    <font>
      <sz val="10"/>
      <name val="Mangal"/>
      <family val="2"/>
    </font>
    <font>
      <b/>
      <sz val="11"/>
      <name val="Arial"/>
      <family val="2"/>
      <charset val="1"/>
    </font>
    <font>
      <sz val="11"/>
      <name val="Arial"/>
      <family val="2"/>
      <charset val="1"/>
    </font>
    <font>
      <sz val="11"/>
      <color indexed="10"/>
      <name val="Arial"/>
      <family val="2"/>
      <charset val="1"/>
    </font>
    <font>
      <b/>
      <sz val="11"/>
      <color indexed="10"/>
      <name val="Arial"/>
      <family val="2"/>
      <charset val="1"/>
    </font>
    <font>
      <b/>
      <sz val="11"/>
      <color indexed="9"/>
      <name val="Arial"/>
      <family val="2"/>
      <charset val="1"/>
    </font>
    <font>
      <sz val="10"/>
      <color indexed="10"/>
      <name val="Arial"/>
      <family val="2"/>
      <charset val="1"/>
    </font>
    <font>
      <u/>
      <sz val="10"/>
      <color indexed="12"/>
      <name val="Arial"/>
      <family val="2"/>
      <charset val="1"/>
    </font>
    <font>
      <sz val="11"/>
      <color indexed="12"/>
      <name val="Verdana"/>
      <family val="2"/>
      <charset val="1"/>
    </font>
    <font>
      <u/>
      <sz val="10"/>
      <color theme="4" tint="-0.499984740745262"/>
      <name val="Arial"/>
      <family val="2"/>
      <charset val="1"/>
    </font>
    <font>
      <sz val="11"/>
      <color theme="4" tint="-0.499984740745262"/>
      <name val="Arial"/>
      <family val="2"/>
      <charset val="1"/>
    </font>
    <font>
      <sz val="10"/>
      <color rgb="FFFF0000"/>
      <name val="Arial"/>
      <family val="2"/>
    </font>
  </fonts>
  <fills count="26">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3"/>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40"/>
        <bgColor indexed="64"/>
      </patternFill>
    </fill>
    <fill>
      <patternFill patternType="solid">
        <fgColor theme="0"/>
        <bgColor indexed="64"/>
      </patternFill>
    </fill>
    <fill>
      <patternFill patternType="solid">
        <fgColor theme="0" tint="-0.249977111117893"/>
        <bgColor indexed="64"/>
      </patternFill>
    </fill>
    <fill>
      <patternFill patternType="solid">
        <fgColor rgb="FFFFC000"/>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FFFF66"/>
        <bgColor indexed="64"/>
      </patternFill>
    </fill>
    <fill>
      <patternFill patternType="solid">
        <fgColor theme="7" tint="0.39997558519241921"/>
        <bgColor indexed="64"/>
      </patternFill>
    </fill>
    <fill>
      <patternFill patternType="solid">
        <fgColor theme="4"/>
      </patternFill>
    </fill>
    <fill>
      <patternFill patternType="solid">
        <fgColor theme="1"/>
        <bgColor indexed="64"/>
      </patternFill>
    </fill>
    <fill>
      <patternFill patternType="solid">
        <fgColor indexed="22"/>
        <bgColor indexed="31"/>
      </patternFill>
    </fill>
    <fill>
      <patternFill patternType="solid">
        <fgColor indexed="13"/>
        <bgColor indexed="34"/>
      </patternFill>
    </fill>
    <fill>
      <patternFill patternType="solid">
        <fgColor indexed="10"/>
        <bgColor indexed="60"/>
      </patternFill>
    </fill>
    <fill>
      <patternFill patternType="solid">
        <fgColor indexed="11"/>
        <bgColor indexed="49"/>
      </patternFill>
    </fill>
    <fill>
      <patternFill patternType="solid">
        <fgColor indexed="43"/>
        <bgColor indexed="26"/>
      </patternFill>
    </fill>
    <fill>
      <patternFill patternType="solid">
        <fgColor indexed="44"/>
        <bgColor indexed="31"/>
      </patternFill>
    </fill>
    <fill>
      <patternFill patternType="solid">
        <fgColor indexed="40"/>
        <bgColor indexed="49"/>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style="thin">
        <color indexed="9"/>
      </top>
      <bottom style="thin">
        <color indexed="9"/>
      </bottom>
      <diagonal/>
    </border>
    <border>
      <left style="thin">
        <color indexed="9"/>
      </left>
      <right/>
      <top/>
      <bottom style="thin">
        <color indexed="9"/>
      </bottom>
      <diagonal/>
    </border>
    <border>
      <left style="thin">
        <color indexed="9"/>
      </left>
      <right style="thin">
        <color indexed="9"/>
      </right>
      <top style="thin">
        <color indexed="9"/>
      </top>
      <bottom/>
      <diagonal/>
    </border>
    <border>
      <left/>
      <right style="thin">
        <color indexed="64"/>
      </right>
      <top style="thin">
        <color indexed="64"/>
      </top>
      <bottom style="thin">
        <color indexed="64"/>
      </bottom>
      <diagonal/>
    </border>
    <border>
      <left/>
      <right style="thin">
        <color indexed="9"/>
      </right>
      <top/>
      <bottom/>
      <diagonal/>
    </border>
    <border>
      <left style="thin">
        <color indexed="9"/>
      </left>
      <right style="thin">
        <color indexed="9"/>
      </right>
      <top/>
      <bottom/>
      <diagonal/>
    </border>
    <border>
      <left/>
      <right style="thin">
        <color indexed="9"/>
      </right>
      <top/>
      <bottom style="thin">
        <color indexed="9"/>
      </bottom>
      <diagonal/>
    </border>
    <border>
      <left style="thin">
        <color indexed="64"/>
      </left>
      <right style="thin">
        <color indexed="64"/>
      </right>
      <top/>
      <bottom style="thin">
        <color indexed="64"/>
      </bottom>
      <diagonal/>
    </border>
    <border>
      <left style="thin">
        <color indexed="9"/>
      </left>
      <right/>
      <top style="thin">
        <color indexed="9"/>
      </top>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style="thin">
        <color indexed="9"/>
      </right>
      <top style="thin">
        <color indexed="8"/>
      </top>
      <bottom/>
      <diagonal/>
    </border>
    <border>
      <left style="thin">
        <color indexed="9"/>
      </left>
      <right/>
      <top style="thin">
        <color indexed="8"/>
      </top>
      <bottom style="thin">
        <color indexed="9"/>
      </bottom>
      <diagonal/>
    </border>
    <border>
      <left style="thin">
        <color indexed="9"/>
      </left>
      <right/>
      <top style="thin">
        <color indexed="8"/>
      </top>
      <bottom/>
      <diagonal/>
    </border>
    <border>
      <left style="thin">
        <color indexed="9"/>
      </left>
      <right style="thin">
        <color indexed="8"/>
      </right>
      <top style="thin">
        <color indexed="9"/>
      </top>
      <bottom style="thin">
        <color indexed="9"/>
      </bottom>
      <diagonal/>
    </border>
    <border>
      <left/>
      <right/>
      <top style="thin">
        <color indexed="8"/>
      </top>
      <bottom/>
      <diagonal/>
    </border>
    <border>
      <left/>
      <right style="thin">
        <color indexed="9"/>
      </right>
      <top style="thin">
        <color indexed="9"/>
      </top>
      <bottom/>
      <diagonal/>
    </border>
    <border>
      <left style="thin">
        <color indexed="8"/>
      </left>
      <right style="thin">
        <color indexed="9"/>
      </right>
      <top style="thin">
        <color indexed="9"/>
      </top>
      <bottom/>
      <diagonal/>
    </border>
    <border>
      <left style="thin">
        <color indexed="8"/>
      </left>
      <right style="thin">
        <color indexed="9"/>
      </right>
      <top style="thin">
        <color indexed="9"/>
      </top>
      <bottom style="thin">
        <color indexed="9"/>
      </bottom>
      <diagonal/>
    </border>
    <border>
      <left style="thin">
        <color indexed="8"/>
      </left>
      <right/>
      <top/>
      <bottom/>
      <diagonal/>
    </border>
    <border>
      <left style="thin">
        <color indexed="9"/>
      </left>
      <right style="thin">
        <color indexed="9"/>
      </right>
      <top/>
      <bottom style="thin">
        <color indexed="8"/>
      </bottom>
      <diagonal/>
    </border>
    <border>
      <left style="thin">
        <color indexed="9"/>
      </left>
      <right style="thin">
        <color indexed="9"/>
      </right>
      <top style="thin">
        <color indexed="9"/>
      </top>
      <bottom style="thin">
        <color indexed="8"/>
      </bottom>
      <diagonal/>
    </border>
    <border>
      <left style="thin">
        <color indexed="8"/>
      </left>
      <right style="thin">
        <color indexed="8"/>
      </right>
      <top/>
      <bottom style="thin">
        <color indexed="8"/>
      </bottom>
      <diagonal/>
    </border>
    <border>
      <left/>
      <right/>
      <top style="thin">
        <color indexed="9"/>
      </top>
      <bottom/>
      <diagonal/>
    </border>
    <border>
      <left style="thin">
        <color indexed="9"/>
      </left>
      <right style="thin">
        <color indexed="9"/>
      </right>
      <top style="thin">
        <color indexed="8"/>
      </top>
      <bottom style="thin">
        <color indexed="9"/>
      </bottom>
      <diagonal/>
    </border>
    <border>
      <left style="thin">
        <color indexed="9"/>
      </left>
      <right/>
      <top/>
      <bottom style="thin">
        <color indexed="8"/>
      </bottom>
      <diagonal/>
    </border>
  </borders>
  <cellStyleXfs count="37">
    <xf numFmtId="0" fontId="0" fillId="0" borderId="0"/>
    <xf numFmtId="0" fontId="1"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0" fontId="3" fillId="0" borderId="0" applyNumberFormat="0" applyFill="0" applyBorder="0" applyAlignment="0" applyProtection="0">
      <alignment vertical="top"/>
      <protection locked="0"/>
    </xf>
    <xf numFmtId="166" fontId="4" fillId="0" borderId="0"/>
    <xf numFmtId="0" fontId="1" fillId="0" borderId="0"/>
    <xf numFmtId="0" fontId="7" fillId="0" borderId="1"/>
    <xf numFmtId="164" fontId="1" fillId="0" borderId="0" applyFont="0" applyFill="0" applyBorder="0" applyAlignment="0" applyProtection="0"/>
    <xf numFmtId="0" fontId="14" fillId="17" borderId="0" applyNumberFormat="0" applyBorder="0" applyAlignment="0" applyProtection="0"/>
    <xf numFmtId="9" fontId="18" fillId="0" borderId="0" applyFont="0" applyFill="0" applyBorder="0" applyAlignment="0" applyProtection="0"/>
    <xf numFmtId="0" fontId="5" fillId="0" borderId="0"/>
    <xf numFmtId="0" fontId="1" fillId="0" borderId="0"/>
    <xf numFmtId="0" fontId="20" fillId="0" borderId="0"/>
    <xf numFmtId="165" fontId="21" fillId="0" borderId="0"/>
    <xf numFmtId="165" fontId="21" fillId="0" borderId="0"/>
    <xf numFmtId="165" fontId="21" fillId="0" borderId="0"/>
    <xf numFmtId="165" fontId="21" fillId="0" borderId="0"/>
    <xf numFmtId="165" fontId="21" fillId="0" borderId="0"/>
    <xf numFmtId="165" fontId="21" fillId="0" borderId="0"/>
    <xf numFmtId="165" fontId="21" fillId="0" borderId="0"/>
    <xf numFmtId="165" fontId="21" fillId="0" borderId="0"/>
    <xf numFmtId="0" fontId="31" fillId="0" borderId="0" applyNumberFormat="0" applyFill="0" applyBorder="0" applyAlignment="0" applyProtection="0"/>
    <xf numFmtId="166" fontId="22" fillId="0" borderId="0"/>
    <xf numFmtId="0" fontId="20" fillId="0" borderId="0"/>
    <xf numFmtId="0" fontId="23" fillId="0" borderId="17"/>
    <xf numFmtId="168" fontId="24" fillId="0" borderId="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cellStyleXfs>
  <cellXfs count="318">
    <xf numFmtId="0" fontId="0" fillId="0" borderId="0" xfId="0"/>
    <xf numFmtId="0" fontId="0" fillId="0" borderId="0" xfId="0" applyFill="1" applyBorder="1"/>
    <xf numFmtId="0" fontId="0" fillId="0" borderId="4" xfId="0" applyBorder="1"/>
    <xf numFmtId="0" fontId="0" fillId="0" borderId="5" xfId="0" applyBorder="1"/>
    <xf numFmtId="0" fontId="0" fillId="0" borderId="6" xfId="0" applyBorder="1"/>
    <xf numFmtId="0" fontId="0" fillId="0" borderId="5" xfId="0" applyFill="1" applyBorder="1" applyAlignment="1">
      <alignment wrapText="1"/>
    </xf>
    <xf numFmtId="0" fontId="0" fillId="0" borderId="5" xfId="0" applyFill="1" applyBorder="1"/>
    <xf numFmtId="0" fontId="0" fillId="0" borderId="5" xfId="0" applyBorder="1" applyAlignment="1">
      <alignment wrapText="1"/>
    </xf>
    <xf numFmtId="0" fontId="0" fillId="0" borderId="7" xfId="0" applyBorder="1"/>
    <xf numFmtId="0" fontId="0" fillId="0" borderId="0" xfId="0" applyBorder="1"/>
    <xf numFmtId="0" fontId="6" fillId="0" borderId="0" xfId="0" applyFont="1" applyFill="1"/>
    <xf numFmtId="0" fontId="0" fillId="0" borderId="8" xfId="0" applyBorder="1"/>
    <xf numFmtId="0" fontId="0" fillId="0" borderId="9" xfId="0" applyBorder="1"/>
    <xf numFmtId="0" fontId="0" fillId="0" borderId="9" xfId="0" applyBorder="1" applyAlignment="1">
      <alignment wrapText="1"/>
    </xf>
    <xf numFmtId="0" fontId="0" fillId="0" borderId="0" xfId="0" applyFill="1" applyBorder="1" applyAlignment="1">
      <alignment wrapText="1"/>
    </xf>
    <xf numFmtId="0" fontId="0" fillId="0" borderId="0" xfId="0" applyAlignment="1">
      <alignment wrapText="1"/>
    </xf>
    <xf numFmtId="0" fontId="6" fillId="0" borderId="5" xfId="0" applyFont="1" applyFill="1" applyBorder="1"/>
    <xf numFmtId="0" fontId="0" fillId="0" borderId="5" xfId="0" applyFont="1" applyFill="1" applyBorder="1"/>
    <xf numFmtId="0" fontId="7" fillId="0" borderId="1" xfId="0" applyFont="1" applyBorder="1"/>
    <xf numFmtId="0" fontId="9" fillId="2" borderId="1" xfId="0" applyFont="1" applyFill="1" applyBorder="1" applyAlignment="1">
      <alignment horizontal="center" vertical="center" wrapText="1"/>
    </xf>
    <xf numFmtId="0" fontId="8" fillId="0" borderId="1" xfId="0" applyFont="1" applyBorder="1" applyAlignment="1">
      <alignment horizontal="center" vertical="center"/>
    </xf>
    <xf numFmtId="0" fontId="9" fillId="2" borderId="10" xfId="0" applyFont="1" applyFill="1" applyBorder="1" applyAlignment="1">
      <alignment horizontal="center" vertical="center" wrapText="1"/>
    </xf>
    <xf numFmtId="0" fontId="8" fillId="0" borderId="1" xfId="0" applyFont="1" applyBorder="1" applyAlignment="1">
      <alignment horizontal="center" vertical="center" wrapText="1"/>
    </xf>
    <xf numFmtId="0" fontId="9" fillId="2" borderId="1" xfId="0" applyFont="1" applyFill="1" applyBorder="1" applyAlignment="1">
      <alignment horizontal="center" vertical="center"/>
    </xf>
    <xf numFmtId="0" fontId="8" fillId="0" borderId="5" xfId="0" applyFont="1" applyBorder="1"/>
    <xf numFmtId="0" fontId="8" fillId="0" borderId="7" xfId="0" applyFont="1" applyBorder="1"/>
    <xf numFmtId="0" fontId="8" fillId="0" borderId="5" xfId="0" applyFont="1" applyBorder="1" applyAlignment="1">
      <alignment horizontal="center" vertical="center"/>
    </xf>
    <xf numFmtId="0" fontId="8" fillId="0" borderId="5" xfId="0" applyFont="1" applyFill="1" applyBorder="1" applyAlignment="1">
      <alignment wrapText="1"/>
    </xf>
    <xf numFmtId="0" fontId="8" fillId="0" borderId="5" xfId="0" applyFont="1" applyFill="1" applyBorder="1"/>
    <xf numFmtId="0" fontId="8" fillId="0" borderId="7" xfId="0" applyFont="1" applyFill="1" applyBorder="1"/>
    <xf numFmtId="10" fontId="8" fillId="0" borderId="1" xfId="0" applyNumberFormat="1" applyFont="1" applyBorder="1" applyAlignment="1">
      <alignment horizontal="center" vertical="center"/>
    </xf>
    <xf numFmtId="0" fontId="9" fillId="2" borderId="1" xfId="0" applyFont="1" applyFill="1" applyBorder="1" applyAlignment="1">
      <alignment wrapText="1"/>
    </xf>
    <xf numFmtId="0" fontId="8" fillId="2" borderId="1" xfId="0" applyFont="1" applyFill="1" applyBorder="1" applyAlignment="1">
      <alignment horizontal="center" vertical="center"/>
    </xf>
    <xf numFmtId="10" fontId="8" fillId="2" borderId="1" xfId="0" applyNumberFormat="1" applyFont="1" applyFill="1" applyBorder="1" applyAlignment="1">
      <alignment horizontal="center" vertical="center"/>
    </xf>
    <xf numFmtId="0" fontId="8" fillId="0" borderId="9" xfId="0" applyFont="1" applyFill="1" applyBorder="1"/>
    <xf numFmtId="0" fontId="8" fillId="0" borderId="15" xfId="0" applyFont="1" applyFill="1" applyBorder="1"/>
    <xf numFmtId="0" fontId="9" fillId="3" borderId="1"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8" fillId="8" borderId="1" xfId="0" applyFont="1" applyFill="1" applyBorder="1" applyAlignment="1">
      <alignment wrapText="1"/>
    </xf>
    <xf numFmtId="0" fontId="9" fillId="8" borderId="1" xfId="0" applyFont="1" applyFill="1" applyBorder="1" applyAlignment="1">
      <alignment horizontal="center" vertical="center" wrapText="1"/>
    </xf>
    <xf numFmtId="0" fontId="9" fillId="8" borderId="1" xfId="0" applyFont="1" applyFill="1" applyBorder="1" applyAlignment="1">
      <alignment vertical="center" wrapText="1"/>
    </xf>
    <xf numFmtId="0" fontId="8" fillId="8" borderId="1" xfId="0" applyFont="1" applyFill="1" applyBorder="1"/>
    <xf numFmtId="0" fontId="9" fillId="8" borderId="1" xfId="0" applyFont="1" applyFill="1" applyBorder="1" applyAlignment="1">
      <alignment wrapText="1"/>
    </xf>
    <xf numFmtId="0" fontId="11" fillId="0" borderId="1" xfId="0" applyFont="1" applyFill="1" applyBorder="1" applyAlignment="1">
      <alignment horizontal="center" vertical="center" wrapText="1"/>
    </xf>
    <xf numFmtId="0" fontId="10" fillId="0" borderId="1" xfId="0" applyFont="1" applyFill="1" applyBorder="1"/>
    <xf numFmtId="14" fontId="8" fillId="0" borderId="1" xfId="0" applyNumberFormat="1" applyFont="1" applyFill="1" applyBorder="1" applyAlignment="1">
      <alignment wrapText="1"/>
    </xf>
    <xf numFmtId="0" fontId="8" fillId="0" borderId="1" xfId="0" applyFont="1" applyBorder="1" applyAlignment="1">
      <alignment horizontal="right"/>
    </xf>
    <xf numFmtId="0" fontId="12" fillId="0" borderId="1" xfId="0" applyFont="1" applyBorder="1"/>
    <xf numFmtId="0" fontId="11" fillId="0" borderId="1" xfId="0" applyFont="1" applyBorder="1" applyAlignment="1">
      <alignment wrapText="1"/>
    </xf>
    <xf numFmtId="0" fontId="8" fillId="0" borderId="1" xfId="0" applyFont="1" applyBorder="1"/>
    <xf numFmtId="0" fontId="10" fillId="8" borderId="1" xfId="0" applyFont="1" applyFill="1" applyBorder="1" applyAlignment="1">
      <alignment horizontal="center" vertical="center"/>
    </xf>
    <xf numFmtId="0" fontId="8" fillId="8" borderId="1" xfId="0" applyFont="1" applyFill="1" applyBorder="1" applyAlignment="1">
      <alignment horizontal="center" vertical="center"/>
    </xf>
    <xf numFmtId="0" fontId="8" fillId="8" borderId="1" xfId="0" applyFont="1" applyFill="1" applyBorder="1" applyAlignment="1">
      <alignment vertical="center" wrapText="1"/>
    </xf>
    <xf numFmtId="0" fontId="9" fillId="0" borderId="1" xfId="0" applyFont="1" applyBorder="1" applyAlignment="1">
      <alignment wrapText="1"/>
    </xf>
    <xf numFmtId="0" fontId="8" fillId="0" borderId="1" xfId="0" applyFont="1" applyBorder="1" applyAlignment="1">
      <alignment wrapText="1"/>
    </xf>
    <xf numFmtId="0" fontId="9" fillId="0" borderId="1" xfId="0" applyFont="1" applyBorder="1"/>
    <xf numFmtId="0" fontId="8" fillId="4" borderId="1" xfId="0" applyFont="1" applyFill="1" applyBorder="1"/>
    <xf numFmtId="0" fontId="8" fillId="0" borderId="6" xfId="0" applyFont="1" applyFill="1" applyBorder="1"/>
    <xf numFmtId="0" fontId="8" fillId="0" borderId="6" xfId="0" applyFont="1" applyFill="1" applyBorder="1" applyAlignment="1">
      <alignment wrapText="1"/>
    </xf>
    <xf numFmtId="0" fontId="8" fillId="0" borderId="6" xfId="0" applyFont="1" applyBorder="1"/>
    <xf numFmtId="0" fontId="9" fillId="4" borderId="14" xfId="0" applyFont="1" applyFill="1" applyBorder="1"/>
    <xf numFmtId="0" fontId="9" fillId="4" borderId="1" xfId="0" applyFont="1" applyFill="1" applyBorder="1"/>
    <xf numFmtId="10" fontId="8" fillId="0" borderId="1" xfId="0" applyNumberFormat="1" applyFont="1" applyBorder="1"/>
    <xf numFmtId="0" fontId="8" fillId="3" borderId="1" xfId="0" applyFont="1" applyFill="1" applyBorder="1"/>
    <xf numFmtId="0" fontId="3" fillId="0" borderId="1" xfId="10" applyFill="1" applyBorder="1" applyAlignment="1" applyProtection="1">
      <alignment horizontal="center" vertical="center"/>
    </xf>
    <xf numFmtId="0" fontId="9" fillId="0" borderId="0" xfId="0" applyFont="1" applyFill="1" applyBorder="1" applyAlignment="1">
      <alignment horizontal="center" vertical="center" wrapText="1"/>
    </xf>
    <xf numFmtId="0" fontId="7" fillId="0" borderId="1" xfId="13"/>
    <xf numFmtId="0" fontId="7" fillId="0" borderId="1" xfId="13" applyAlignment="1">
      <alignment horizontal="center"/>
    </xf>
    <xf numFmtId="0" fontId="9" fillId="4" borderId="1" xfId="0" applyFont="1" applyFill="1" applyBorder="1" applyAlignment="1">
      <alignment horizontal="center" vertical="center" textRotation="90" wrapText="1"/>
    </xf>
    <xf numFmtId="0" fontId="8" fillId="0" borderId="0" xfId="0" applyFont="1" applyBorder="1" applyAlignment="1">
      <alignment horizontal="center" vertical="center"/>
    </xf>
    <xf numFmtId="0" fontId="9" fillId="9" borderId="0" xfId="0" applyFont="1" applyFill="1" applyBorder="1" applyAlignment="1">
      <alignment horizontal="center" vertical="center" wrapText="1"/>
    </xf>
    <xf numFmtId="0" fontId="0" fillId="9" borderId="0" xfId="0" applyFill="1" applyBorder="1"/>
    <xf numFmtId="0" fontId="8" fillId="9" borderId="0" xfId="0" applyFont="1" applyFill="1" applyBorder="1" applyAlignment="1">
      <alignment horizontal="center" vertical="center"/>
    </xf>
    <xf numFmtId="0" fontId="0" fillId="9" borderId="0" xfId="0" applyFill="1"/>
    <xf numFmtId="0" fontId="8" fillId="9" borderId="11" xfId="0" applyFont="1" applyFill="1" applyBorder="1" applyAlignment="1">
      <alignment vertical="center" wrapText="1"/>
    </xf>
    <xf numFmtId="0" fontId="8" fillId="9" borderId="4" xfId="0" applyFont="1" applyFill="1" applyBorder="1" applyAlignment="1">
      <alignment horizontal="center" vertical="center"/>
    </xf>
    <xf numFmtId="0" fontId="8" fillId="9" borderId="13" xfId="0" applyFont="1" applyFill="1" applyBorder="1" applyAlignment="1">
      <alignment horizontal="center" vertical="center"/>
    </xf>
    <xf numFmtId="49" fontId="8" fillId="9" borderId="13" xfId="0" applyNumberFormat="1" applyFont="1" applyFill="1" applyBorder="1" applyAlignment="1">
      <alignment horizontal="center" vertical="center" wrapText="1"/>
    </xf>
    <xf numFmtId="0" fontId="8" fillId="9" borderId="5" xfId="0" applyFont="1" applyFill="1" applyBorder="1" applyAlignment="1">
      <alignment horizontal="center" vertical="center"/>
    </xf>
    <xf numFmtId="0" fontId="8" fillId="9" borderId="0" xfId="0" applyFont="1" applyFill="1" applyBorder="1" applyAlignment="1">
      <alignment horizontal="center" vertical="center" wrapText="1"/>
    </xf>
    <xf numFmtId="49" fontId="8" fillId="9" borderId="0" xfId="0" applyNumberFormat="1" applyFont="1" applyFill="1" applyBorder="1" applyAlignment="1">
      <alignment horizontal="center" vertical="center" wrapText="1"/>
    </xf>
    <xf numFmtId="0" fontId="8" fillId="9" borderId="0" xfId="0" applyFont="1" applyFill="1" applyBorder="1"/>
    <xf numFmtId="0" fontId="0" fillId="9" borderId="0" xfId="0" applyFill="1" applyBorder="1" applyAlignment="1">
      <alignment wrapText="1"/>
    </xf>
    <xf numFmtId="14" fontId="10" fillId="9" borderId="0" xfId="0" applyNumberFormat="1" applyFont="1" applyFill="1" applyBorder="1"/>
    <xf numFmtId="0" fontId="0" fillId="9" borderId="0" xfId="0" applyFill="1" applyAlignment="1">
      <alignment wrapText="1"/>
    </xf>
    <xf numFmtId="0" fontId="8" fillId="9" borderId="5" xfId="0" applyFont="1" applyFill="1" applyBorder="1"/>
    <xf numFmtId="0" fontId="0" fillId="9" borderId="5" xfId="0" applyFill="1" applyBorder="1"/>
    <xf numFmtId="0" fontId="8" fillId="9" borderId="12" xfId="0" applyFont="1" applyFill="1" applyBorder="1"/>
    <xf numFmtId="0" fontId="0" fillId="9" borderId="6" xfId="0" applyFill="1" applyBorder="1"/>
    <xf numFmtId="0" fontId="0" fillId="9" borderId="12" xfId="0" applyFill="1" applyBorder="1"/>
    <xf numFmtId="0" fontId="6" fillId="9" borderId="0" xfId="0" applyFont="1" applyFill="1"/>
    <xf numFmtId="0" fontId="9" fillId="9" borderId="1" xfId="0" applyFont="1" applyFill="1" applyBorder="1" applyAlignment="1">
      <alignment horizontal="center" vertical="center" wrapText="1"/>
    </xf>
    <xf numFmtId="0" fontId="8" fillId="9" borderId="6" xfId="0" applyFont="1" applyFill="1" applyBorder="1" applyAlignment="1">
      <alignment horizontal="center" vertical="center"/>
    </xf>
    <xf numFmtId="0" fontId="8" fillId="9" borderId="4" xfId="0" applyFont="1" applyFill="1" applyBorder="1"/>
    <xf numFmtId="0" fontId="8" fillId="9" borderId="9" xfId="0" applyFont="1" applyFill="1" applyBorder="1"/>
    <xf numFmtId="0" fontId="9" fillId="9" borderId="0" xfId="0" applyFont="1" applyFill="1" applyBorder="1" applyAlignment="1">
      <alignment horizontal="center" vertical="center"/>
    </xf>
    <xf numFmtId="10" fontId="8" fillId="9" borderId="0" xfId="0" applyNumberFormat="1" applyFont="1" applyFill="1" applyBorder="1" applyAlignment="1">
      <alignment horizontal="center" vertical="center"/>
    </xf>
    <xf numFmtId="0" fontId="8" fillId="9" borderId="0" xfId="0" applyFont="1" applyFill="1" applyBorder="1" applyAlignment="1">
      <alignment vertical="center" wrapText="1"/>
    </xf>
    <xf numFmtId="0" fontId="0" fillId="9" borderId="16" xfId="0" applyFill="1" applyBorder="1"/>
    <xf numFmtId="0" fontId="8" fillId="9"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5" borderId="1" xfId="0" applyFont="1" applyFill="1" applyBorder="1" applyAlignment="1">
      <alignment horizontal="center" vertical="center"/>
    </xf>
    <xf numFmtId="0" fontId="9" fillId="0" borderId="1" xfId="0" applyFont="1" applyBorder="1" applyAlignment="1">
      <alignment horizontal="center" vertical="center"/>
    </xf>
    <xf numFmtId="0" fontId="9" fillId="6" borderId="1" xfId="0" applyFont="1" applyFill="1" applyBorder="1" applyAlignment="1">
      <alignment horizontal="center" vertical="center"/>
    </xf>
    <xf numFmtId="0" fontId="9" fillId="7" borderId="1" xfId="0" applyFont="1" applyFill="1" applyBorder="1" applyAlignment="1">
      <alignment horizontal="center" vertical="center"/>
    </xf>
    <xf numFmtId="0" fontId="9" fillId="13" borderId="1" xfId="0" applyFont="1" applyFill="1" applyBorder="1" applyAlignment="1">
      <alignment horizontal="center" vertical="center" wrapText="1"/>
    </xf>
    <xf numFmtId="0" fontId="13" fillId="14" borderId="1" xfId="0" applyFont="1" applyFill="1" applyBorder="1" applyAlignment="1">
      <alignment horizontal="center" vertical="center" wrapText="1"/>
    </xf>
    <xf numFmtId="0" fontId="9" fillId="15" borderId="1" xfId="0" applyFont="1" applyFill="1" applyBorder="1" applyAlignment="1">
      <alignment horizontal="center" vertical="center" wrapText="1"/>
    </xf>
    <xf numFmtId="0" fontId="9" fillId="16" borderId="1" xfId="0" applyFont="1" applyFill="1" applyBorder="1" applyAlignment="1">
      <alignment horizontal="center" vertical="center" wrapText="1"/>
    </xf>
    <xf numFmtId="0" fontId="0" fillId="9" borderId="0" xfId="0" applyFill="1" applyAlignment="1">
      <alignment horizontal="center"/>
    </xf>
    <xf numFmtId="0" fontId="8" fillId="0" borderId="13" xfId="0" applyFont="1" applyBorder="1" applyAlignment="1">
      <alignment horizontal="center" vertical="center"/>
    </xf>
    <xf numFmtId="0" fontId="9" fillId="0" borderId="1" xfId="0" applyFont="1" applyBorder="1" applyAlignment="1">
      <alignment horizontal="center" vertical="center" wrapText="1"/>
    </xf>
    <xf numFmtId="49" fontId="9" fillId="0" borderId="1" xfId="0" applyNumberFormat="1" applyFont="1" applyBorder="1" applyAlignment="1">
      <alignment horizontal="center" vertical="center" wrapText="1"/>
    </xf>
    <xf numFmtId="0" fontId="9" fillId="0" borderId="0" xfId="0" applyFont="1"/>
    <xf numFmtId="10" fontId="8" fillId="0" borderId="0" xfId="0" applyNumberFormat="1" applyFont="1" applyBorder="1" applyAlignment="1">
      <alignment horizontal="center" vertical="center"/>
    </xf>
    <xf numFmtId="0" fontId="9" fillId="9" borderId="0" xfId="0" applyFont="1" applyFill="1" applyAlignment="1">
      <alignment horizontal="center" wrapText="1"/>
    </xf>
    <xf numFmtId="0" fontId="8" fillId="9" borderId="0" xfId="0" applyFont="1" applyFill="1"/>
    <xf numFmtId="0" fontId="9" fillId="9" borderId="0" xfId="0" applyFont="1" applyFill="1" applyAlignment="1">
      <alignment horizontal="center" vertical="center" wrapText="1"/>
    </xf>
    <xf numFmtId="0" fontId="9" fillId="9" borderId="0" xfId="0" applyFont="1" applyFill="1" applyAlignment="1">
      <alignment horizontal="center" vertical="top"/>
    </xf>
    <xf numFmtId="0" fontId="0" fillId="9" borderId="1" xfId="0" applyFill="1" applyBorder="1"/>
    <xf numFmtId="0" fontId="15" fillId="9" borderId="0" xfId="15" applyFont="1" applyFill="1" applyBorder="1" applyAlignment="1" applyProtection="1">
      <alignment vertical="center"/>
    </xf>
    <xf numFmtId="49" fontId="1" fillId="9" borderId="1" xfId="0" applyNumberFormat="1" applyFont="1" applyFill="1" applyBorder="1" applyAlignment="1">
      <alignment horizontal="center" vertical="center"/>
    </xf>
    <xf numFmtId="0" fontId="9" fillId="0" borderId="0" xfId="0" applyFont="1" applyBorder="1" applyAlignment="1">
      <alignment horizontal="center" vertical="center"/>
    </xf>
    <xf numFmtId="0" fontId="1" fillId="9" borderId="1" xfId="0" applyFont="1" applyFill="1" applyBorder="1" applyAlignment="1">
      <alignment horizontal="center" vertical="center"/>
    </xf>
    <xf numFmtId="0" fontId="16" fillId="9" borderId="1" xfId="0" applyFont="1" applyFill="1" applyBorder="1" applyAlignment="1">
      <alignment horizontal="center" vertical="center"/>
    </xf>
    <xf numFmtId="167" fontId="1" fillId="9" borderId="1" xfId="0" applyNumberFormat="1" applyFont="1" applyFill="1" applyBorder="1" applyAlignment="1">
      <alignment horizontal="center" vertical="center"/>
    </xf>
    <xf numFmtId="0" fontId="17" fillId="18" borderId="1" xfId="0" applyFont="1" applyFill="1" applyBorder="1" applyAlignment="1">
      <alignment horizontal="center" vertical="center" wrapText="1"/>
    </xf>
    <xf numFmtId="0" fontId="9" fillId="2" borderId="1" xfId="0" applyFont="1" applyFill="1" applyBorder="1" applyAlignment="1">
      <alignment horizontal="left" vertical="center" wrapText="1"/>
    </xf>
    <xf numFmtId="0" fontId="9" fillId="0" borderId="0" xfId="0" applyFont="1" applyBorder="1" applyAlignment="1">
      <alignment horizontal="left" vertical="center"/>
    </xf>
    <xf numFmtId="0" fontId="1" fillId="9" borderId="1" xfId="0" applyFont="1" applyFill="1" applyBorder="1" applyAlignment="1">
      <alignment horizontal="left" wrapText="1"/>
    </xf>
    <xf numFmtId="0" fontId="0" fillId="9" borderId="1" xfId="0" applyFill="1" applyBorder="1" applyAlignment="1">
      <alignment wrapText="1"/>
    </xf>
    <xf numFmtId="0" fontId="1" fillId="0" borderId="0" xfId="0" applyFont="1" applyAlignment="1">
      <alignment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9" fillId="10" borderId="1" xfId="17" applyFont="1" applyFill="1" applyBorder="1" applyProtection="1">
      <protection hidden="1"/>
    </xf>
    <xf numFmtId="0" fontId="19" fillId="10" borderId="1" xfId="17" applyFont="1" applyFill="1" applyBorder="1" applyAlignment="1" applyProtection="1">
      <alignment wrapText="1"/>
      <protection hidden="1"/>
    </xf>
    <xf numFmtId="0" fontId="1" fillId="10" borderId="1" xfId="0" applyFont="1" applyFill="1" applyBorder="1"/>
    <xf numFmtId="0" fontId="19" fillId="0" borderId="1" xfId="17" applyFont="1" applyFill="1" applyBorder="1" applyProtection="1">
      <protection hidden="1"/>
    </xf>
    <xf numFmtId="0" fontId="19" fillId="0" borderId="1" xfId="17" applyFont="1" applyFill="1" applyBorder="1" applyAlignment="1" applyProtection="1">
      <alignment wrapText="1"/>
      <protection hidden="1"/>
    </xf>
    <xf numFmtId="0" fontId="1" fillId="0" borderId="1" xfId="0" applyFont="1" applyBorder="1"/>
    <xf numFmtId="9" fontId="0" fillId="0" borderId="0" xfId="16" applyFont="1"/>
    <xf numFmtId="0" fontId="19" fillId="11" borderId="14" xfId="17" applyFont="1" applyFill="1" applyBorder="1" applyAlignment="1" applyProtection="1">
      <alignment horizontal="center"/>
      <protection hidden="1"/>
    </xf>
    <xf numFmtId="0" fontId="19" fillId="11" borderId="14" xfId="17" applyFont="1" applyFill="1" applyBorder="1" applyAlignment="1" applyProtection="1">
      <alignment wrapText="1"/>
      <protection hidden="1"/>
    </xf>
    <xf numFmtId="9" fontId="0" fillId="0" borderId="1" xfId="16" applyFont="1" applyBorder="1"/>
    <xf numFmtId="9" fontId="0" fillId="0" borderId="0" xfId="0" applyNumberFormat="1"/>
    <xf numFmtId="9" fontId="19" fillId="0" borderId="1" xfId="16" applyFont="1" applyFill="1" applyBorder="1" applyAlignment="1" applyProtection="1">
      <alignment wrapText="1"/>
      <protection hidden="1"/>
    </xf>
    <xf numFmtId="0" fontId="19" fillId="10" borderId="1" xfId="17" applyFont="1" applyFill="1" applyBorder="1" applyAlignment="1" applyProtection="1">
      <alignment horizontal="center" wrapText="1"/>
      <protection hidden="1"/>
    </xf>
    <xf numFmtId="0" fontId="1" fillId="9" borderId="1" xfId="0" applyFont="1" applyFill="1" applyBorder="1" applyAlignment="1">
      <alignment wrapText="1"/>
    </xf>
    <xf numFmtId="49" fontId="1" fillId="9" borderId="1" xfId="0" applyNumberFormat="1" applyFont="1" applyFill="1" applyBorder="1"/>
    <xf numFmtId="0" fontId="0" fillId="9" borderId="1" xfId="0" applyFill="1" applyBorder="1" applyAlignment="1">
      <alignment horizontal="center"/>
    </xf>
    <xf numFmtId="0" fontId="1" fillId="0" borderId="0" xfId="18"/>
    <xf numFmtId="0" fontId="1" fillId="0" borderId="0" xfId="18" applyFill="1" applyBorder="1"/>
    <xf numFmtId="0" fontId="1" fillId="0" borderId="0" xfId="18" applyFill="1" applyBorder="1" applyAlignment="1">
      <alignment wrapText="1"/>
    </xf>
    <xf numFmtId="0" fontId="1" fillId="0" borderId="0" xfId="18" applyAlignment="1">
      <alignment wrapText="1"/>
    </xf>
    <xf numFmtId="0" fontId="25" fillId="19" borderId="18" xfId="18" applyFont="1" applyFill="1" applyBorder="1" applyAlignment="1">
      <alignment horizontal="center" vertical="center" wrapText="1"/>
    </xf>
    <xf numFmtId="0" fontId="26" fillId="0" borderId="18" xfId="18" applyFont="1" applyFill="1" applyBorder="1" applyAlignment="1">
      <alignment horizontal="center" vertical="center"/>
    </xf>
    <xf numFmtId="0" fontId="25" fillId="19" borderId="19" xfId="18" applyFont="1" applyFill="1" applyBorder="1" applyAlignment="1">
      <alignment horizontal="center" vertical="center" wrapText="1"/>
    </xf>
    <xf numFmtId="0" fontId="26" fillId="0" borderId="17" xfId="18" applyFont="1" applyBorder="1" applyAlignment="1">
      <alignment horizontal="center" vertical="center" wrapText="1"/>
    </xf>
    <xf numFmtId="0" fontId="26" fillId="0" borderId="20" xfId="18" applyFont="1" applyFill="1" applyBorder="1" applyAlignment="1">
      <alignment vertical="center" wrapText="1"/>
    </xf>
    <xf numFmtId="0" fontId="26" fillId="0" borderId="21" xfId="18" applyFont="1" applyFill="1" applyBorder="1" applyAlignment="1">
      <alignment vertical="center" wrapText="1"/>
    </xf>
    <xf numFmtId="0" fontId="26" fillId="0" borderId="22" xfId="18" applyFont="1" applyFill="1" applyBorder="1" applyAlignment="1">
      <alignment vertical="center" wrapText="1"/>
    </xf>
    <xf numFmtId="0" fontId="26" fillId="0" borderId="5" xfId="18" applyFont="1" applyFill="1" applyBorder="1" applyAlignment="1">
      <alignment horizontal="center" wrapText="1"/>
    </xf>
    <xf numFmtId="0" fontId="25" fillId="0" borderId="5" xfId="18" applyFont="1" applyFill="1" applyBorder="1"/>
    <xf numFmtId="0" fontId="25" fillId="0" borderId="23" xfId="18" applyFont="1" applyFill="1" applyBorder="1" applyAlignment="1">
      <alignment wrapText="1"/>
    </xf>
    <xf numFmtId="0" fontId="25" fillId="19" borderId="17" xfId="18" applyFont="1" applyFill="1" applyBorder="1" applyAlignment="1">
      <alignment horizontal="center" vertical="center"/>
    </xf>
    <xf numFmtId="0" fontId="25" fillId="19" borderId="17" xfId="18" applyFont="1" applyFill="1" applyBorder="1" applyAlignment="1">
      <alignment horizontal="center" vertical="center" wrapText="1"/>
    </xf>
    <xf numFmtId="0" fontId="26" fillId="0" borderId="4" xfId="18" applyFont="1" applyBorder="1"/>
    <xf numFmtId="0" fontId="26" fillId="0" borderId="5" xfId="18" applyFont="1" applyBorder="1"/>
    <xf numFmtId="0" fontId="26" fillId="0" borderId="7" xfId="18" applyFont="1" applyBorder="1"/>
    <xf numFmtId="0" fontId="1" fillId="0" borderId="5" xfId="18" applyBorder="1"/>
    <xf numFmtId="0" fontId="25" fillId="0" borderId="24" xfId="18" applyFont="1" applyFill="1" applyBorder="1" applyAlignment="1">
      <alignment horizontal="center" vertical="center" wrapText="1"/>
    </xf>
    <xf numFmtId="0" fontId="26" fillId="0" borderId="24" xfId="18" applyFont="1" applyFill="1" applyBorder="1" applyAlignment="1">
      <alignment horizontal="center" vertical="center" wrapText="1"/>
    </xf>
    <xf numFmtId="0" fontId="26" fillId="0" borderId="11" xfId="18" applyFont="1" applyBorder="1" applyAlignment="1">
      <alignment horizontal="center" vertical="center"/>
    </xf>
    <xf numFmtId="0" fontId="26" fillId="0" borderId="5" xfId="18" applyFont="1" applyBorder="1" applyAlignment="1">
      <alignment horizontal="center" vertical="center"/>
    </xf>
    <xf numFmtId="0" fontId="26" fillId="0" borderId="12" xfId="18" applyFont="1" applyFill="1" applyBorder="1" applyAlignment="1">
      <alignment horizontal="center" vertical="center" wrapText="1"/>
    </xf>
    <xf numFmtId="0" fontId="26" fillId="0" borderId="5" xfId="18" applyFont="1" applyBorder="1" applyAlignment="1">
      <alignment horizontal="center" vertical="center" wrapText="1"/>
    </xf>
    <xf numFmtId="0" fontId="26" fillId="0" borderId="5" xfId="18" applyFont="1" applyFill="1" applyBorder="1" applyAlignment="1">
      <alignment wrapText="1"/>
    </xf>
    <xf numFmtId="0" fontId="26" fillId="0" borderId="5" xfId="18" applyFont="1" applyFill="1" applyBorder="1"/>
    <xf numFmtId="0" fontId="26" fillId="0" borderId="7" xfId="18" applyFont="1" applyFill="1" applyBorder="1" applyAlignment="1">
      <alignment wrapText="1"/>
    </xf>
    <xf numFmtId="0" fontId="26" fillId="0" borderId="17" xfId="18" applyFont="1" applyBorder="1" applyAlignment="1">
      <alignment horizontal="center" vertical="center"/>
    </xf>
    <xf numFmtId="10" fontId="26" fillId="0" borderId="17" xfId="18" applyNumberFormat="1" applyFont="1" applyBorder="1" applyAlignment="1">
      <alignment horizontal="center" vertical="center"/>
    </xf>
    <xf numFmtId="0" fontId="25" fillId="0" borderId="0" xfId="18" applyFont="1" applyFill="1" applyBorder="1" applyAlignment="1">
      <alignment horizontal="center" vertical="center" wrapText="1"/>
    </xf>
    <xf numFmtId="0" fontId="26" fillId="0" borderId="0" xfId="18" applyFont="1" applyFill="1" applyBorder="1" applyAlignment="1">
      <alignment horizontal="center" vertical="center" wrapText="1"/>
    </xf>
    <xf numFmtId="49" fontId="26" fillId="0" borderId="17" xfId="18" applyNumberFormat="1" applyFont="1" applyBorder="1" applyAlignment="1">
      <alignment horizontal="center" vertical="center" wrapText="1"/>
    </xf>
    <xf numFmtId="49" fontId="26" fillId="0" borderId="13" xfId="18" applyNumberFormat="1" applyFont="1" applyBorder="1" applyAlignment="1">
      <alignment horizontal="center" vertical="center" wrapText="1"/>
    </xf>
    <xf numFmtId="0" fontId="26" fillId="0" borderId="5" xfId="18" applyFont="1" applyFill="1" applyBorder="1" applyAlignment="1">
      <alignment horizontal="center" vertical="center" wrapText="1"/>
    </xf>
    <xf numFmtId="0" fontId="26" fillId="20" borderId="17" xfId="18" applyFont="1" applyFill="1" applyBorder="1" applyAlignment="1">
      <alignment horizontal="center" vertical="center"/>
    </xf>
    <xf numFmtId="0" fontId="26" fillId="0" borderId="25" xfId="18" applyFont="1" applyBorder="1"/>
    <xf numFmtId="0" fontId="26" fillId="0" borderId="9" xfId="18" applyFont="1" applyBorder="1"/>
    <xf numFmtId="0" fontId="26" fillId="0" borderId="13" xfId="18" applyFont="1" applyBorder="1" applyAlignment="1">
      <alignment horizontal="center" vertical="center"/>
    </xf>
    <xf numFmtId="0" fontId="26" fillId="0" borderId="6" xfId="18" applyFont="1" applyBorder="1" applyAlignment="1">
      <alignment horizontal="center" vertical="center"/>
    </xf>
    <xf numFmtId="0" fontId="25" fillId="0" borderId="26" xfId="18" applyFont="1" applyFill="1" applyBorder="1" applyAlignment="1">
      <alignment wrapText="1"/>
    </xf>
    <xf numFmtId="0" fontId="26" fillId="0" borderId="5" xfId="18" applyFont="1" applyFill="1" applyBorder="1" applyAlignment="1">
      <alignment horizontal="center" vertical="center"/>
    </xf>
    <xf numFmtId="0" fontId="26" fillId="0" borderId="4" xfId="18" applyFont="1" applyBorder="1" applyAlignment="1">
      <alignment horizontal="center" vertical="center" wrapText="1"/>
    </xf>
    <xf numFmtId="0" fontId="26" fillId="21" borderId="17" xfId="18" applyFont="1" applyFill="1" applyBorder="1" applyAlignment="1">
      <alignment horizontal="center" vertical="center"/>
    </xf>
    <xf numFmtId="0" fontId="26" fillId="0" borderId="27" xfId="18" applyFont="1" applyBorder="1"/>
    <xf numFmtId="0" fontId="26" fillId="0" borderId="28" xfId="18" applyFont="1" applyFill="1" applyBorder="1"/>
    <xf numFmtId="0" fontId="26" fillId="0" borderId="29" xfId="18" applyFont="1" applyFill="1" applyBorder="1" applyAlignment="1">
      <alignment wrapText="1"/>
    </xf>
    <xf numFmtId="0" fontId="26" fillId="0" borderId="30" xfId="18" applyFont="1" applyBorder="1"/>
    <xf numFmtId="0" fontId="25" fillId="0" borderId="5" xfId="18" applyFont="1" applyFill="1" applyBorder="1" applyAlignment="1">
      <alignment horizontal="center"/>
    </xf>
    <xf numFmtId="0" fontId="26" fillId="22" borderId="17" xfId="18" applyFont="1" applyFill="1" applyBorder="1" applyAlignment="1">
      <alignment horizontal="center" vertical="center"/>
    </xf>
    <xf numFmtId="0" fontId="26" fillId="0" borderId="23" xfId="18" applyFont="1" applyFill="1" applyBorder="1"/>
    <xf numFmtId="0" fontId="25" fillId="19" borderId="31" xfId="18" applyFont="1" applyFill="1" applyBorder="1" applyAlignment="1">
      <alignment wrapText="1"/>
    </xf>
    <xf numFmtId="14" fontId="27" fillId="0" borderId="17" xfId="18" applyNumberFormat="1" applyFont="1" applyBorder="1"/>
    <xf numFmtId="0" fontId="25" fillId="0" borderId="5" xfId="18" applyFont="1" applyFill="1" applyBorder="1" applyAlignment="1">
      <alignment horizontal="center" wrapText="1"/>
    </xf>
    <xf numFmtId="0" fontId="26" fillId="19" borderId="17" xfId="18" applyFont="1" applyFill="1" applyBorder="1" applyAlignment="1">
      <alignment horizontal="center" vertical="center"/>
    </xf>
    <xf numFmtId="10" fontId="26" fillId="19" borderId="17" xfId="18" applyNumberFormat="1" applyFont="1" applyFill="1" applyBorder="1" applyAlignment="1">
      <alignment horizontal="center" vertical="center"/>
    </xf>
    <xf numFmtId="0" fontId="26" fillId="0" borderId="7" xfId="18" applyFont="1" applyFill="1" applyBorder="1"/>
    <xf numFmtId="0" fontId="25" fillId="19" borderId="17" xfId="18" applyFont="1" applyFill="1" applyBorder="1" applyAlignment="1">
      <alignment wrapText="1"/>
    </xf>
    <xf numFmtId="0" fontId="1" fillId="0" borderId="0" xfId="18" applyBorder="1"/>
    <xf numFmtId="14" fontId="27" fillId="0" borderId="17" xfId="18" applyNumberFormat="1" applyFont="1" applyFill="1" applyBorder="1"/>
    <xf numFmtId="0" fontId="26" fillId="0" borderId="4" xfId="18" applyFont="1" applyFill="1" applyBorder="1"/>
    <xf numFmtId="0" fontId="27" fillId="0" borderId="0" xfId="18" applyFont="1" applyFill="1" applyBorder="1" applyAlignment="1">
      <alignment horizontal="center" vertical="center"/>
    </xf>
    <xf numFmtId="10" fontId="27" fillId="0" borderId="0" xfId="18" applyNumberFormat="1" applyFont="1" applyFill="1" applyBorder="1" applyAlignment="1">
      <alignment horizontal="center" vertical="center"/>
    </xf>
    <xf numFmtId="0" fontId="1" fillId="0" borderId="5" xfId="18" applyFill="1" applyBorder="1"/>
    <xf numFmtId="0" fontId="26" fillId="0" borderId="32" xfId="18" applyFont="1" applyFill="1" applyBorder="1"/>
    <xf numFmtId="0" fontId="25" fillId="0" borderId="33" xfId="18" applyFont="1" applyFill="1" applyBorder="1" applyAlignment="1">
      <alignment wrapText="1"/>
    </xf>
    <xf numFmtId="14" fontId="27" fillId="0" borderId="33" xfId="18" applyNumberFormat="1" applyFont="1" applyFill="1" applyBorder="1"/>
    <xf numFmtId="0" fontId="26" fillId="0" borderId="9" xfId="18" applyFont="1" applyFill="1" applyBorder="1"/>
    <xf numFmtId="0" fontId="25" fillId="0" borderId="9" xfId="18" applyFont="1" applyFill="1" applyBorder="1" applyAlignment="1">
      <alignment horizontal="center"/>
    </xf>
    <xf numFmtId="0" fontId="26" fillId="0" borderId="15" xfId="18" applyFont="1" applyFill="1" applyBorder="1" applyAlignment="1">
      <alignment wrapText="1"/>
    </xf>
    <xf numFmtId="0" fontId="26" fillId="0" borderId="25" xfId="18" applyFont="1" applyFill="1" applyBorder="1"/>
    <xf numFmtId="0" fontId="26" fillId="0" borderId="15" xfId="18" applyFont="1" applyFill="1" applyBorder="1"/>
    <xf numFmtId="0" fontId="28" fillId="0" borderId="12" xfId="18" applyFont="1" applyFill="1" applyBorder="1" applyAlignment="1">
      <alignment wrapText="1"/>
    </xf>
    <xf numFmtId="14" fontId="27" fillId="0" borderId="30" xfId="18" applyNumberFormat="1" applyFont="1" applyFill="1" applyBorder="1"/>
    <xf numFmtId="0" fontId="26" fillId="0" borderId="0" xfId="18" applyFont="1" applyFill="1" applyBorder="1"/>
    <xf numFmtId="0" fontId="26" fillId="0" borderId="9" xfId="18" applyFont="1" applyFill="1" applyBorder="1" applyAlignment="1">
      <alignment wrapText="1"/>
    </xf>
    <xf numFmtId="0" fontId="26" fillId="0" borderId="34" xfId="18" applyFont="1" applyFill="1" applyBorder="1"/>
    <xf numFmtId="0" fontId="26" fillId="0" borderId="29" xfId="18" applyFont="1" applyFill="1" applyBorder="1"/>
    <xf numFmtId="0" fontId="25" fillId="23" borderId="17" xfId="18" applyFont="1" applyFill="1" applyBorder="1" applyAlignment="1">
      <alignment horizontal="center" vertical="center" textRotation="90" wrapText="1"/>
    </xf>
    <xf numFmtId="0" fontId="25" fillId="24" borderId="17" xfId="18" applyFont="1" applyFill="1" applyBorder="1" applyAlignment="1">
      <alignment horizontal="center" vertical="center" wrapText="1"/>
    </xf>
    <xf numFmtId="0" fontId="28" fillId="25" borderId="17" xfId="18" applyFont="1" applyFill="1" applyBorder="1" applyAlignment="1">
      <alignment horizontal="center" vertical="center" wrapText="1"/>
    </xf>
    <xf numFmtId="0" fontId="26" fillId="25" borderId="17" xfId="18" applyFont="1" applyFill="1" applyBorder="1" applyAlignment="1">
      <alignment wrapText="1"/>
    </xf>
    <xf numFmtId="0" fontId="25" fillId="25" borderId="17" xfId="18" applyFont="1" applyFill="1" applyBorder="1" applyAlignment="1">
      <alignment horizontal="center" vertical="center" wrapText="1"/>
    </xf>
    <xf numFmtId="0" fontId="25" fillId="25" borderId="17" xfId="18" applyFont="1" applyFill="1" applyBorder="1" applyAlignment="1">
      <alignment vertical="center" wrapText="1"/>
    </xf>
    <xf numFmtId="0" fontId="26" fillId="25" borderId="17" xfId="18" applyFont="1" applyFill="1" applyBorder="1"/>
    <xf numFmtId="0" fontId="25" fillId="25" borderId="17" xfId="18" applyFont="1" applyFill="1" applyBorder="1" applyAlignment="1">
      <alignment wrapText="1"/>
    </xf>
    <xf numFmtId="0" fontId="29" fillId="19" borderId="17" xfId="18" applyFont="1" applyFill="1" applyBorder="1" applyAlignment="1">
      <alignment horizontal="center"/>
    </xf>
    <xf numFmtId="0" fontId="28" fillId="19" borderId="17" xfId="18" applyFont="1" applyFill="1" applyBorder="1" applyAlignment="1">
      <alignment horizontal="center" vertical="center" wrapText="1"/>
    </xf>
    <xf numFmtId="0" fontId="28" fillId="19" borderId="17" xfId="18" applyFont="1" applyFill="1" applyBorder="1" applyAlignment="1">
      <alignment vertical="center" wrapText="1"/>
    </xf>
    <xf numFmtId="0" fontId="28" fillId="19" borderId="17" xfId="18" applyFont="1" applyFill="1" applyBorder="1" applyAlignment="1">
      <alignment wrapText="1"/>
    </xf>
    <xf numFmtId="0" fontId="30" fillId="0" borderId="5" xfId="18" applyFont="1" applyFill="1" applyBorder="1"/>
    <xf numFmtId="0" fontId="30" fillId="0" borderId="0" xfId="18" applyFont="1" applyFill="1"/>
    <xf numFmtId="0" fontId="28" fillId="0" borderId="17" xfId="18" applyFont="1" applyFill="1" applyBorder="1" applyAlignment="1">
      <alignment horizontal="center" vertical="center" wrapText="1"/>
    </xf>
    <xf numFmtId="0" fontId="28" fillId="0" borderId="17" xfId="18" applyFont="1" applyFill="1" applyBorder="1" applyAlignment="1">
      <alignment wrapText="1"/>
    </xf>
    <xf numFmtId="0" fontId="27" fillId="0" borderId="17" xfId="18" applyFont="1" applyFill="1" applyBorder="1"/>
    <xf numFmtId="14" fontId="26" fillId="0" borderId="17" xfId="18" applyNumberFormat="1" applyFont="1" applyFill="1" applyBorder="1" applyAlignment="1">
      <alignment wrapText="1"/>
    </xf>
    <xf numFmtId="0" fontId="26" fillId="0" borderId="17" xfId="18" applyFont="1" applyFill="1" applyBorder="1" applyAlignment="1">
      <alignment horizontal="right"/>
    </xf>
    <xf numFmtId="0" fontId="32" fillId="0" borderId="17" xfId="18" applyFont="1" applyFill="1" applyBorder="1"/>
    <xf numFmtId="0" fontId="27" fillId="25" borderId="17" xfId="18" applyFont="1" applyFill="1" applyBorder="1" applyAlignment="1">
      <alignment horizontal="center" vertical="center"/>
    </xf>
    <xf numFmtId="0" fontId="26" fillId="25" borderId="17" xfId="18" applyFont="1" applyFill="1" applyBorder="1" applyAlignment="1">
      <alignment horizontal="center" vertical="center"/>
    </xf>
    <xf numFmtId="0" fontId="26" fillId="25" borderId="17" xfId="18" applyFont="1" applyFill="1" applyBorder="1" applyAlignment="1">
      <alignment vertical="center" wrapText="1"/>
    </xf>
    <xf numFmtId="0" fontId="26" fillId="0" borderId="17" xfId="18" applyFont="1" applyFill="1" applyBorder="1"/>
    <xf numFmtId="0" fontId="25" fillId="0" borderId="17" xfId="18" applyFont="1" applyFill="1" applyBorder="1" applyAlignment="1">
      <alignment wrapText="1"/>
    </xf>
    <xf numFmtId="0" fontId="26" fillId="0" borderId="17" xfId="18" applyFont="1" applyFill="1" applyBorder="1" applyAlignment="1">
      <alignment wrapText="1"/>
    </xf>
    <xf numFmtId="0" fontId="25" fillId="0" borderId="17" xfId="18" applyFont="1" applyFill="1" applyBorder="1"/>
    <xf numFmtId="0" fontId="26" fillId="23" borderId="17" xfId="18" applyFont="1" applyFill="1" applyBorder="1"/>
    <xf numFmtId="0" fontId="26" fillId="0" borderId="6" xfId="18" applyFont="1" applyFill="1" applyBorder="1"/>
    <xf numFmtId="0" fontId="26" fillId="0" borderId="6" xfId="18" applyFont="1" applyFill="1" applyBorder="1" applyAlignment="1">
      <alignment wrapText="1"/>
    </xf>
    <xf numFmtId="0" fontId="25" fillId="23" borderId="31" xfId="18" applyFont="1" applyFill="1" applyBorder="1"/>
    <xf numFmtId="0" fontId="25" fillId="23" borderId="31" xfId="18" applyFont="1" applyFill="1" applyBorder="1" applyAlignment="1">
      <alignment wrapText="1"/>
    </xf>
    <xf numFmtId="0" fontId="25" fillId="23" borderId="17" xfId="18" applyFont="1" applyFill="1" applyBorder="1"/>
    <xf numFmtId="10" fontId="26" fillId="0" borderId="17" xfId="18" applyNumberFormat="1" applyFont="1" applyFill="1" applyBorder="1"/>
    <xf numFmtId="10" fontId="26" fillId="0" borderId="17" xfId="18" applyNumberFormat="1" applyFont="1" applyFill="1" applyBorder="1" applyAlignment="1">
      <alignment wrapText="1"/>
    </xf>
    <xf numFmtId="0" fontId="26" fillId="24" borderId="17" xfId="18" applyFont="1" applyFill="1" applyBorder="1"/>
    <xf numFmtId="0" fontId="26" fillId="24" borderId="17" xfId="18" applyFont="1" applyFill="1" applyBorder="1" applyAlignment="1">
      <alignment wrapText="1"/>
    </xf>
    <xf numFmtId="0" fontId="1" fillId="0" borderId="5" xfId="18" applyFill="1" applyBorder="1" applyAlignment="1">
      <alignment wrapText="1"/>
    </xf>
    <xf numFmtId="0" fontId="1" fillId="0" borderId="5" xfId="18" applyBorder="1" applyAlignment="1">
      <alignment wrapText="1"/>
    </xf>
    <xf numFmtId="0" fontId="1" fillId="0" borderId="9" xfId="18" applyBorder="1"/>
    <xf numFmtId="0" fontId="1" fillId="0" borderId="6" xfId="18" applyBorder="1"/>
    <xf numFmtId="0" fontId="1" fillId="0" borderId="4" xfId="18" applyBorder="1"/>
    <xf numFmtId="0" fontId="1" fillId="0" borderId="9" xfId="18" applyBorder="1" applyAlignment="1">
      <alignment wrapText="1"/>
    </xf>
    <xf numFmtId="0" fontId="1" fillId="0" borderId="7" xfId="18" applyBorder="1"/>
    <xf numFmtId="0" fontId="1" fillId="0" borderId="8" xfId="18" applyBorder="1"/>
    <xf numFmtId="0" fontId="20" fillId="0" borderId="5" xfId="18" applyFont="1" applyFill="1" applyBorder="1"/>
    <xf numFmtId="0" fontId="34" fillId="0" borderId="17" xfId="18" applyFont="1" applyFill="1" applyBorder="1" applyAlignment="1">
      <alignment wrapText="1"/>
    </xf>
    <xf numFmtId="1" fontId="28" fillId="0" borderId="17" xfId="18" applyNumberFormat="1" applyFont="1" applyFill="1" applyBorder="1" applyAlignment="1">
      <alignment horizontal="center" vertical="center" wrapText="1"/>
    </xf>
    <xf numFmtId="0" fontId="11" fillId="0" borderId="1" xfId="0" applyFont="1" applyFill="1" applyBorder="1" applyAlignment="1">
      <alignment vertical="center" wrapText="1"/>
    </xf>
    <xf numFmtId="0" fontId="11" fillId="0" borderId="1" xfId="0" applyFont="1" applyFill="1" applyBorder="1" applyAlignment="1">
      <alignment wrapText="1"/>
    </xf>
    <xf numFmtId="0" fontId="0" fillId="0" borderId="0" xfId="0" applyFill="1"/>
    <xf numFmtId="0" fontId="8" fillId="0" borderId="1" xfId="0" applyFont="1" applyFill="1" applyBorder="1" applyAlignment="1">
      <alignment horizontal="right"/>
    </xf>
    <xf numFmtId="0" fontId="33" fillId="0" borderId="17" xfId="28" applyNumberFormat="1" applyFont="1" applyFill="1" applyBorder="1" applyAlignment="1" applyProtection="1">
      <alignment horizontal="center"/>
    </xf>
    <xf numFmtId="0" fontId="33" fillId="0" borderId="17" xfId="28" applyNumberFormat="1" applyFont="1" applyFill="1" applyBorder="1" applyAlignment="1" applyProtection="1">
      <alignment horizontal="center" vertical="center"/>
    </xf>
    <xf numFmtId="0" fontId="31" fillId="0" borderId="17" xfId="28" applyNumberFormat="1" applyFill="1" applyBorder="1" applyAlignment="1" applyProtection="1">
      <alignment horizontal="center" vertical="center"/>
    </xf>
    <xf numFmtId="0" fontId="31" fillId="0" borderId="17" xfId="28" applyNumberFormat="1" applyFill="1" applyBorder="1" applyAlignment="1" applyProtection="1">
      <alignment horizontal="center"/>
    </xf>
    <xf numFmtId="0" fontId="9" fillId="0" borderId="1" xfId="0" applyFont="1" applyFill="1" applyBorder="1" applyAlignment="1">
      <alignment horizontal="center" vertical="center" wrapText="1"/>
    </xf>
    <xf numFmtId="0" fontId="33" fillId="0" borderId="17" xfId="28" applyNumberFormat="1" applyFont="1" applyFill="1" applyBorder="1" applyAlignment="1" applyProtection="1">
      <alignment horizontal="center"/>
    </xf>
    <xf numFmtId="0" fontId="34" fillId="0" borderId="17" xfId="31" applyFont="1"/>
    <xf numFmtId="0" fontId="33" fillId="0" borderId="17" xfId="28" applyNumberFormat="1" applyFont="1" applyFill="1" applyBorder="1" applyAlignment="1" applyProtection="1">
      <alignment horizontal="center" vertical="center"/>
    </xf>
    <xf numFmtId="0" fontId="34" fillId="0" borderId="17" xfId="35" applyFont="1" applyFill="1" applyBorder="1" applyAlignment="1">
      <alignment wrapText="1"/>
    </xf>
    <xf numFmtId="0" fontId="31" fillId="0" borderId="17" xfId="28" applyNumberFormat="1" applyFill="1" applyBorder="1" applyAlignment="1" applyProtection="1">
      <alignment horizontal="center" vertical="center"/>
    </xf>
    <xf numFmtId="0" fontId="31" fillId="0" borderId="17" xfId="28" applyNumberFormat="1" applyFill="1" applyBorder="1" applyAlignment="1" applyProtection="1">
      <alignment horizontal="center"/>
    </xf>
    <xf numFmtId="0" fontId="1" fillId="0" borderId="0" xfId="0" applyFont="1" applyAlignment="1">
      <alignment horizontal="left" wrapText="1"/>
    </xf>
    <xf numFmtId="0" fontId="1" fillId="0" borderId="1" xfId="0" applyFont="1" applyBorder="1" applyAlignment="1">
      <alignment horizontal="left" vertical="center" wrapText="1"/>
    </xf>
    <xf numFmtId="0" fontId="1" fillId="0" borderId="1" xfId="0" applyFont="1" applyBorder="1" applyAlignment="1">
      <alignment horizontal="left" wrapText="1"/>
    </xf>
    <xf numFmtId="0" fontId="1" fillId="9" borderId="1" xfId="0" applyFont="1" applyFill="1" applyBorder="1" applyAlignment="1">
      <alignment horizontal="center"/>
    </xf>
    <xf numFmtId="0" fontId="1" fillId="11"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9" borderId="1" xfId="0" applyFont="1" applyFill="1" applyBorder="1" applyAlignment="1">
      <alignment vertical="top" wrapText="1"/>
    </xf>
    <xf numFmtId="0" fontId="1" fillId="9" borderId="1" xfId="0" applyFont="1" applyFill="1" applyBorder="1" applyAlignment="1">
      <alignment horizontal="left"/>
    </xf>
    <xf numFmtId="0" fontId="0" fillId="0" borderId="1" xfId="0" applyBorder="1"/>
    <xf numFmtId="49" fontId="9" fillId="0" borderId="1" xfId="0" applyNumberFormat="1" applyFont="1" applyBorder="1" applyAlignment="1">
      <alignment horizontal="center" vertical="center" wrapText="1"/>
    </xf>
    <xf numFmtId="49" fontId="1" fillId="9" borderId="1" xfId="0" applyNumberFormat="1" applyFont="1" applyFill="1" applyBorder="1" applyAlignment="1">
      <alignment horizontal="center" vertical="center"/>
    </xf>
    <xf numFmtId="0" fontId="16" fillId="9" borderId="1" xfId="0" applyFont="1" applyFill="1" applyBorder="1" applyAlignment="1">
      <alignment horizontal="center" vertical="center"/>
    </xf>
    <xf numFmtId="167" fontId="1" fillId="9" borderId="1" xfId="0" applyNumberFormat="1" applyFont="1" applyFill="1" applyBorder="1" applyAlignment="1">
      <alignment horizontal="center" vertical="center"/>
    </xf>
    <xf numFmtId="0" fontId="1" fillId="0" borderId="1" xfId="0" applyFont="1" applyBorder="1" applyAlignment="1">
      <alignment horizontal="center" vertical="center" wrapText="1"/>
    </xf>
    <xf numFmtId="0" fontId="1" fillId="9" borderId="1" xfId="0" applyFont="1" applyFill="1" applyBorder="1" applyAlignment="1">
      <alignment wrapText="1"/>
    </xf>
    <xf numFmtId="0" fontId="0" fillId="9" borderId="1" xfId="0" applyFill="1" applyBorder="1" applyAlignment="1">
      <alignment horizontal="center"/>
    </xf>
    <xf numFmtId="0" fontId="1" fillId="9" borderId="1" xfId="0" applyFont="1" applyFill="1" applyBorder="1" applyAlignment="1">
      <alignment horizontal="center"/>
    </xf>
    <xf numFmtId="0" fontId="1" fillId="0" borderId="1" xfId="0" applyFont="1" applyFill="1" applyBorder="1" applyAlignment="1">
      <alignment horizontal="center" vertical="center" wrapText="1"/>
    </xf>
    <xf numFmtId="0" fontId="1" fillId="9" borderId="1" xfId="0" applyFont="1" applyFill="1" applyBorder="1" applyAlignment="1">
      <alignment horizontal="left"/>
    </xf>
    <xf numFmtId="0" fontId="0" fillId="0" borderId="1" xfId="0" applyBorder="1" applyAlignment="1">
      <alignment wrapText="1"/>
    </xf>
    <xf numFmtId="0" fontId="9" fillId="9" borderId="3" xfId="0" applyFont="1" applyFill="1" applyBorder="1" applyAlignment="1">
      <alignment horizontal="center" vertical="center"/>
    </xf>
    <xf numFmtId="0" fontId="17" fillId="18" borderId="2" xfId="0" applyFont="1" applyFill="1" applyBorder="1" applyAlignment="1">
      <alignment horizontal="center" vertical="center" wrapText="1"/>
    </xf>
    <xf numFmtId="0" fontId="17" fillId="18" borderId="10" xfId="0" applyFont="1" applyFill="1" applyBorder="1" applyAlignment="1">
      <alignment horizontal="center" vertical="center" wrapText="1"/>
    </xf>
    <xf numFmtId="0" fontId="25" fillId="0" borderId="5" xfId="18" applyFont="1" applyFill="1" applyBorder="1" applyAlignment="1">
      <alignment horizontal="center"/>
    </xf>
    <xf numFmtId="0" fontId="15" fillId="17" borderId="0" xfId="15" applyFont="1" applyBorder="1" applyAlignment="1" applyProtection="1">
      <alignment horizontal="center" vertical="center"/>
    </xf>
  </cellXfs>
  <cellStyles count="37">
    <cellStyle name="%" xfId="1"/>
    <cellStyle name="% 2" xfId="19"/>
    <cellStyle name="Accent1" xfId="15" builtinId="29"/>
    <cellStyle name="Comma  - Style1" xfId="2"/>
    <cellStyle name="Comma  - Style1 2" xfId="20"/>
    <cellStyle name="Comma  - Style2" xfId="3"/>
    <cellStyle name="Comma  - Style2 2" xfId="21"/>
    <cellStyle name="Comma  - Style3" xfId="4"/>
    <cellStyle name="Comma  - Style3 2" xfId="22"/>
    <cellStyle name="Comma  - Style4" xfId="5"/>
    <cellStyle name="Comma  - Style4 2" xfId="23"/>
    <cellStyle name="Comma  - Style5" xfId="6"/>
    <cellStyle name="Comma  - Style5 2" xfId="24"/>
    <cellStyle name="Comma  - Style6" xfId="7"/>
    <cellStyle name="Comma  - Style6 2" xfId="25"/>
    <cellStyle name="Comma  - Style7" xfId="8"/>
    <cellStyle name="Comma  - Style7 2" xfId="26"/>
    <cellStyle name="Comma  - Style8" xfId="9"/>
    <cellStyle name="Comma  - Style8 2" xfId="27"/>
    <cellStyle name="Hyperlink" xfId="10" builtinId="8"/>
    <cellStyle name="Hyperlink 2" xfId="28"/>
    <cellStyle name="Normal" xfId="0" builtinId="0"/>
    <cellStyle name="Normal - Style1" xfId="11"/>
    <cellStyle name="Normal - Style1 2" xfId="29"/>
    <cellStyle name="Normal 2" xfId="18"/>
    <cellStyle name="Normal 3" xfId="33"/>
    <cellStyle name="Normal 4" xfId="34"/>
    <cellStyle name="Normal 5" xfId="35"/>
    <cellStyle name="Normal_NTP_Test Matrix" xfId="17"/>
    <cellStyle name="Percent" xfId="16" builtinId="5"/>
    <cellStyle name="Percent 2" xfId="36"/>
    <cellStyle name="Style 1" xfId="12"/>
    <cellStyle name="Style 1 2" xfId="30"/>
    <cellStyle name="Style 2" xfId="13"/>
    <cellStyle name="Style 2 2" xfId="31"/>
    <cellStyle name="Währung" xfId="14"/>
    <cellStyle name="Währung 2" xfId="32"/>
  </cellStyles>
  <dxfs count="16">
    <dxf>
      <font>
        <b val="0"/>
        <condense val="0"/>
        <extend val="0"/>
        <color indexed="12"/>
      </font>
    </dxf>
    <dxf>
      <font>
        <b val="0"/>
        <condense val="0"/>
        <extend val="0"/>
        <color indexed="14"/>
      </font>
    </dxf>
    <dxf>
      <fill>
        <patternFill patternType="solid">
          <fgColor indexed="34"/>
          <bgColor indexed="13"/>
        </patternFill>
      </fill>
    </dxf>
    <dxf>
      <fill>
        <patternFill patternType="solid">
          <fgColor indexed="49"/>
          <bgColor indexed="11"/>
        </patternFill>
      </fill>
    </dxf>
    <dxf>
      <font>
        <b val="0"/>
        <condense val="0"/>
        <extend val="0"/>
        <color indexed="8"/>
      </font>
      <fill>
        <patternFill patternType="solid">
          <fgColor indexed="60"/>
          <bgColor indexed="10"/>
        </patternFill>
      </fill>
    </dxf>
    <dxf>
      <fill>
        <patternFill patternType="solid">
          <fgColor indexed="34"/>
          <bgColor indexed="13"/>
        </patternFill>
      </fill>
    </dxf>
    <dxf>
      <fill>
        <patternFill patternType="solid">
          <fgColor indexed="49"/>
          <bgColor indexed="11"/>
        </patternFill>
      </fill>
    </dxf>
    <dxf>
      <fill>
        <patternFill patternType="solid">
          <fgColor indexed="60"/>
          <bgColor indexed="10"/>
        </patternFill>
      </fill>
    </dxf>
    <dxf>
      <font>
        <condense val="0"/>
        <extend val="0"/>
        <color indexed="12"/>
      </font>
    </dxf>
    <dxf>
      <font>
        <condense val="0"/>
        <extend val="0"/>
        <color indexed="14"/>
      </font>
    </dxf>
    <dxf>
      <fill>
        <patternFill>
          <bgColor indexed="13"/>
        </patternFill>
      </fill>
    </dxf>
    <dxf>
      <fill>
        <patternFill>
          <bgColor indexed="11"/>
        </patternFill>
      </fill>
    </dxf>
    <dxf>
      <font>
        <condense val="0"/>
        <extend val="0"/>
        <color indexed="8"/>
      </font>
      <fill>
        <patternFill>
          <bgColor indexed="10"/>
        </patternFill>
      </fill>
    </dxf>
    <dxf>
      <fill>
        <patternFill>
          <bgColor indexed="13"/>
        </patternFill>
      </fill>
    </dxf>
    <dxf>
      <fill>
        <patternFill>
          <bgColor indexed="11"/>
        </patternFill>
      </fill>
    </dxf>
    <dxf>
      <fill>
        <patternFill>
          <bgColor indexed="10"/>
        </patternFill>
      </fill>
    </dxf>
  </dxfs>
  <tableStyles count="0" defaultTableStyle="TableStyleMedium9" defaultPivotStyle="PivotStyleLight16"/>
  <colors>
    <mruColors>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6/relationships/attachedToolbars" Target="attachedToolbars.bin"/><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775607</xdr:colOff>
      <xdr:row>0</xdr:row>
      <xdr:rowOff>0</xdr:rowOff>
    </xdr:from>
    <xdr:to>
      <xdr:col>1</xdr:col>
      <xdr:colOff>5925911</xdr:colOff>
      <xdr:row>3</xdr:row>
      <xdr:rowOff>79375</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5607" y="0"/>
          <a:ext cx="6471898" cy="193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5715081</xdr:colOff>
      <xdr:row>1</xdr:row>
      <xdr:rowOff>113718</xdr:rowOff>
    </xdr:from>
    <xdr:to>
      <xdr:col>2</xdr:col>
      <xdr:colOff>1511638</xdr:colOff>
      <xdr:row>2</xdr:row>
      <xdr:rowOff>819815</xdr:rowOff>
    </xdr:to>
    <xdr:pic>
      <xdr:nvPicPr>
        <xdr:cNvPr id="4" name="Picture 3"/>
        <xdr:cNvPicPr/>
      </xdr:nvPicPr>
      <xdr:blipFill>
        <a:blip xmlns:r="http://schemas.openxmlformats.org/officeDocument/2006/relationships" r:embed="rId2" cstate="print">
          <a:duotone>
            <a:schemeClr val="accent1">
              <a:shade val="45000"/>
              <a:satMod val="135000"/>
            </a:schemeClr>
            <a:prstClr val="white"/>
          </a:duotone>
          <a:extLst/>
        </a:blip>
        <a:stretch>
          <a:fillRect/>
        </a:stretch>
      </xdr:blipFill>
      <xdr:spPr bwMode="auto">
        <a:xfrm rot="168871">
          <a:off x="7130224" y="277004"/>
          <a:ext cx="2288865" cy="1549740"/>
        </a:xfrm>
        <a:prstGeom prst="rect">
          <a:avLst/>
        </a:prstGeom>
        <a:effectLst>
          <a:glow>
            <a:schemeClr val="accent1">
              <a:alpha val="40000"/>
            </a:schemeClr>
          </a:glow>
          <a:outerShdw blurRad="1270000" dist="2540000" dir="21540000" algn="ctr" rotWithShape="0">
            <a:srgbClr val="000000">
              <a:alpha val="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590550</xdr:colOff>
      <xdr:row>0</xdr:row>
      <xdr:rowOff>114300</xdr:rowOff>
    </xdr:from>
    <xdr:to>
      <xdr:col>2</xdr:col>
      <xdr:colOff>19050</xdr:colOff>
      <xdr:row>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 y="114300"/>
          <a:ext cx="64770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2238374</xdr:colOff>
      <xdr:row>1</xdr:row>
      <xdr:rowOff>66674</xdr:rowOff>
    </xdr:from>
    <xdr:to>
      <xdr:col>2</xdr:col>
      <xdr:colOff>1212607</xdr:colOff>
      <xdr:row>5</xdr:row>
      <xdr:rowOff>27438</xdr:rowOff>
    </xdr:to>
    <xdr:pic>
      <xdr:nvPicPr>
        <xdr:cNvPr id="4" name="Picture 3"/>
        <xdr:cNvPicPr/>
      </xdr:nvPicPr>
      <xdr:blipFill>
        <a:blip xmlns:r="http://schemas.openxmlformats.org/officeDocument/2006/relationships" r:embed="rId2" cstate="print">
          <a:duotone>
            <a:schemeClr val="accent1">
              <a:shade val="45000"/>
              <a:satMod val="135000"/>
            </a:schemeClr>
            <a:prstClr val="white"/>
          </a:duotone>
          <a:extLst/>
        </a:blip>
        <a:stretch>
          <a:fillRect/>
        </a:stretch>
      </xdr:blipFill>
      <xdr:spPr bwMode="auto">
        <a:xfrm rot="675377">
          <a:off x="2847974" y="228599"/>
          <a:ext cx="1260233" cy="608464"/>
        </a:xfrm>
        <a:prstGeom prst="rect">
          <a:avLst/>
        </a:prstGeom>
        <a:effectLst>
          <a:glow>
            <a:schemeClr val="accent1">
              <a:alpha val="40000"/>
            </a:schemeClr>
          </a:glow>
          <a:outerShdw blurRad="1270000" dist="2540000" dir="21540000" algn="ctr" rotWithShape="0">
            <a:srgbClr val="000000">
              <a:alpha val="0"/>
            </a:srgbClr>
          </a:outerShdw>
        </a:effectLst>
      </xdr:spPr>
    </xdr:pic>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590550</xdr:colOff>
      <xdr:row>0</xdr:row>
      <xdr:rowOff>114300</xdr:rowOff>
    </xdr:from>
    <xdr:to>
      <xdr:col>3</xdr:col>
      <xdr:colOff>229658</xdr:colOff>
      <xdr:row>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 y="114300"/>
          <a:ext cx="232410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3</xdr:col>
      <xdr:colOff>587374</xdr:colOff>
      <xdr:row>1</xdr:row>
      <xdr:rowOff>66674</xdr:rowOff>
    </xdr:from>
    <xdr:to>
      <xdr:col>3</xdr:col>
      <xdr:colOff>1847607</xdr:colOff>
      <xdr:row>5</xdr:row>
      <xdr:rowOff>27438</xdr:rowOff>
    </xdr:to>
    <xdr:pic>
      <xdr:nvPicPr>
        <xdr:cNvPr id="3" name="Picture 2"/>
        <xdr:cNvPicPr/>
      </xdr:nvPicPr>
      <xdr:blipFill>
        <a:blip xmlns:r="http://schemas.openxmlformats.org/officeDocument/2006/relationships" r:embed="rId2" cstate="print">
          <a:duotone>
            <a:schemeClr val="accent1">
              <a:shade val="45000"/>
              <a:satMod val="135000"/>
            </a:schemeClr>
            <a:prstClr val="white"/>
          </a:duotone>
          <a:extLst/>
        </a:blip>
        <a:stretch>
          <a:fillRect/>
        </a:stretch>
      </xdr:blipFill>
      <xdr:spPr bwMode="auto">
        <a:xfrm rot="675377">
          <a:off x="2847974" y="228599"/>
          <a:ext cx="1260233" cy="608464"/>
        </a:xfrm>
        <a:prstGeom prst="rect">
          <a:avLst/>
        </a:prstGeom>
        <a:effectLst>
          <a:glow>
            <a:schemeClr val="accent1">
              <a:alpha val="40000"/>
            </a:schemeClr>
          </a:glow>
          <a:outerShdw blurRad="1270000" dist="2540000" dir="21540000" algn="ctr" rotWithShape="0">
            <a:srgbClr val="000000">
              <a:alpha val="0"/>
            </a:srgbClr>
          </a:outerShdw>
        </a:effectLst>
      </xdr:spPr>
    </xdr:pic>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0</xdr:col>
      <xdr:colOff>590550</xdr:colOff>
      <xdr:row>0</xdr:row>
      <xdr:rowOff>114300</xdr:rowOff>
    </xdr:from>
    <xdr:to>
      <xdr:col>3</xdr:col>
      <xdr:colOff>229658</xdr:colOff>
      <xdr:row>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114300"/>
          <a:ext cx="2334683"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3</xdr:col>
      <xdr:colOff>587374</xdr:colOff>
      <xdr:row>1</xdr:row>
      <xdr:rowOff>66674</xdr:rowOff>
    </xdr:from>
    <xdr:to>
      <xdr:col>3</xdr:col>
      <xdr:colOff>1847607</xdr:colOff>
      <xdr:row>5</xdr:row>
      <xdr:rowOff>27438</xdr:rowOff>
    </xdr:to>
    <xdr:pic>
      <xdr:nvPicPr>
        <xdr:cNvPr id="3" name="Picture 2"/>
        <xdr:cNvPicPr/>
      </xdr:nvPicPr>
      <xdr:blipFill>
        <a:blip xmlns:r="http://schemas.openxmlformats.org/officeDocument/2006/relationships" r:embed="rId2" cstate="print">
          <a:duotone>
            <a:schemeClr val="accent1">
              <a:shade val="45000"/>
              <a:satMod val="135000"/>
            </a:schemeClr>
            <a:prstClr val="white"/>
          </a:duotone>
          <a:extLst/>
        </a:blip>
        <a:stretch>
          <a:fillRect/>
        </a:stretch>
      </xdr:blipFill>
      <xdr:spPr bwMode="auto">
        <a:xfrm rot="675377">
          <a:off x="2854324" y="228599"/>
          <a:ext cx="1260233" cy="608464"/>
        </a:xfrm>
        <a:prstGeom prst="rect">
          <a:avLst/>
        </a:prstGeom>
        <a:effectLst>
          <a:glow>
            <a:schemeClr val="accent1">
              <a:alpha val="40000"/>
            </a:schemeClr>
          </a:glow>
          <a:outerShdw blurRad="1270000" dist="2540000" dir="21540000" algn="ctr" rotWithShape="0">
            <a:srgbClr val="000000">
              <a:alpha val="0"/>
            </a:srgbClr>
          </a:outerShdw>
        </a:effectLst>
      </xdr:spPr>
    </xdr:pic>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u22842.DESABPD\Local%20Settings\Temporary%20Internet%20Files\Content.Outlook\LHL4Q2EX\Copy%20of%20Proyecto%20Mejoras%20Sistemas%20Pol&#237;ticas%20y%20Procedimien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de Escenarios"/>
      <sheetName val="Reportes-01"/>
      <sheetName val="Reportes-02"/>
      <sheetName val="Reportes-03"/>
      <sheetName val="Reportes-04"/>
      <sheetName val="Reportes-05"/>
      <sheetName val="Reportes-06"/>
      <sheetName val="Reportes-07"/>
      <sheetName val="Reportes-08"/>
      <sheetName val="FlujosForm-01"/>
      <sheetName val="FlujosForm-02"/>
      <sheetName val="FlujosForm-03"/>
      <sheetName val="FlujosForm-04"/>
      <sheetName val="FlujosForm-05"/>
      <sheetName val="FlujosForm-06"/>
      <sheetName val="FlujosForm-07"/>
      <sheetName val="AdmPerfiles-01"/>
      <sheetName val="AdmPerfiles-02"/>
      <sheetName val="AdmPerfiles-03"/>
      <sheetName val="AdmPerfiles-04"/>
      <sheetName val="AdmPerfiles-05"/>
      <sheetName val="AdmPerfiles-06"/>
      <sheetName val="AdmPerfiles-07"/>
      <sheetName val="BusAvanzada-01"/>
      <sheetName val="Derogar-01"/>
      <sheetName val="Derogar-02"/>
      <sheetName val="ReportesConsulta-01"/>
      <sheetName val="ReportesConsulta-02"/>
    </sheetNames>
    <sheetDataSet>
      <sheetData sheetId="0"/>
      <sheetData sheetId="1">
        <row r="28">
          <cell r="J28">
            <v>11</v>
          </cell>
        </row>
        <row r="29">
          <cell r="J29">
            <v>8</v>
          </cell>
        </row>
        <row r="30">
          <cell r="J30">
            <v>3</v>
          </cell>
        </row>
        <row r="31">
          <cell r="C31">
            <v>11</v>
          </cell>
          <cell r="J31">
            <v>0</v>
          </cell>
        </row>
        <row r="32">
          <cell r="J32">
            <v>0</v>
          </cell>
        </row>
        <row r="33">
          <cell r="J33">
            <v>0</v>
          </cell>
        </row>
      </sheetData>
      <sheetData sheetId="2">
        <row r="29">
          <cell r="J29">
            <v>12</v>
          </cell>
        </row>
        <row r="30">
          <cell r="J30">
            <v>9</v>
          </cell>
        </row>
        <row r="31">
          <cell r="J31">
            <v>3</v>
          </cell>
        </row>
        <row r="32">
          <cell r="C32">
            <v>12</v>
          </cell>
          <cell r="J32">
            <v>0</v>
          </cell>
        </row>
        <row r="33">
          <cell r="J33">
            <v>0</v>
          </cell>
        </row>
        <row r="34">
          <cell r="J34">
            <v>0</v>
          </cell>
        </row>
      </sheetData>
      <sheetData sheetId="3">
        <row r="29">
          <cell r="J29">
            <v>4</v>
          </cell>
        </row>
        <row r="30">
          <cell r="J30">
            <v>9</v>
          </cell>
        </row>
        <row r="31">
          <cell r="J31">
            <v>3</v>
          </cell>
        </row>
        <row r="32">
          <cell r="C32">
            <v>12</v>
          </cell>
          <cell r="J32">
            <v>0</v>
          </cell>
        </row>
        <row r="33">
          <cell r="J33">
            <v>0</v>
          </cell>
        </row>
        <row r="34">
          <cell r="J34">
            <v>0</v>
          </cell>
        </row>
      </sheetData>
      <sheetData sheetId="4">
        <row r="28">
          <cell r="J28">
            <v>4</v>
          </cell>
        </row>
        <row r="29">
          <cell r="J29">
            <v>8</v>
          </cell>
        </row>
        <row r="30">
          <cell r="J30">
            <v>3</v>
          </cell>
        </row>
        <row r="31">
          <cell r="C31">
            <v>11</v>
          </cell>
          <cell r="J31">
            <v>0</v>
          </cell>
        </row>
        <row r="32">
          <cell r="J32">
            <v>0</v>
          </cell>
        </row>
        <row r="33">
          <cell r="J33">
            <v>0</v>
          </cell>
        </row>
      </sheetData>
      <sheetData sheetId="5">
        <row r="29">
          <cell r="J29">
            <v>9</v>
          </cell>
        </row>
        <row r="30">
          <cell r="J30">
            <v>2</v>
          </cell>
        </row>
        <row r="31">
          <cell r="C31">
            <v>11</v>
          </cell>
          <cell r="J31">
            <v>0</v>
          </cell>
        </row>
        <row r="32">
          <cell r="J32">
            <v>0</v>
          </cell>
        </row>
        <row r="33">
          <cell r="J33">
            <v>0</v>
          </cell>
        </row>
      </sheetData>
      <sheetData sheetId="6">
        <row r="29">
          <cell r="J29">
            <v>9</v>
          </cell>
        </row>
        <row r="30">
          <cell r="J30">
            <v>2</v>
          </cell>
        </row>
        <row r="31">
          <cell r="C31">
            <v>11</v>
          </cell>
          <cell r="J31">
            <v>0</v>
          </cell>
        </row>
        <row r="32">
          <cell r="J32">
            <v>0</v>
          </cell>
        </row>
        <row r="33">
          <cell r="J33">
            <v>0</v>
          </cell>
        </row>
      </sheetData>
      <sheetData sheetId="7">
        <row r="28">
          <cell r="J28">
            <v>8</v>
          </cell>
        </row>
        <row r="29">
          <cell r="J29">
            <v>2</v>
          </cell>
        </row>
        <row r="30">
          <cell r="C30">
            <v>10</v>
          </cell>
          <cell r="J30">
            <v>0</v>
          </cell>
        </row>
        <row r="31">
          <cell r="J31">
            <v>0</v>
          </cell>
        </row>
        <row r="32">
          <cell r="J32">
            <v>0</v>
          </cell>
        </row>
      </sheetData>
      <sheetData sheetId="8">
        <row r="28">
          <cell r="J28">
            <v>8</v>
          </cell>
        </row>
        <row r="29">
          <cell r="J29">
            <v>2</v>
          </cell>
        </row>
        <row r="30">
          <cell r="C30">
            <v>10</v>
          </cell>
          <cell r="J30">
            <v>0</v>
          </cell>
        </row>
        <row r="31">
          <cell r="J31">
            <v>0</v>
          </cell>
        </row>
        <row r="32">
          <cell r="J32">
            <v>0</v>
          </cell>
        </row>
      </sheetData>
      <sheetData sheetId="9">
        <row r="22">
          <cell r="J22">
            <v>3</v>
          </cell>
        </row>
        <row r="23">
          <cell r="J23">
            <v>3</v>
          </cell>
        </row>
        <row r="24">
          <cell r="J24">
            <v>0</v>
          </cell>
        </row>
        <row r="25">
          <cell r="C25">
            <v>4</v>
          </cell>
          <cell r="J25">
            <v>1</v>
          </cell>
        </row>
        <row r="26">
          <cell r="J26">
            <v>1</v>
          </cell>
        </row>
        <row r="27">
          <cell r="J27">
            <v>0</v>
          </cell>
        </row>
      </sheetData>
      <sheetData sheetId="10">
        <row r="23">
          <cell r="J23">
            <v>0</v>
          </cell>
        </row>
        <row r="24">
          <cell r="J24">
            <v>0</v>
          </cell>
        </row>
        <row r="25">
          <cell r="C25">
            <v>4</v>
          </cell>
          <cell r="J25">
            <v>4</v>
          </cell>
        </row>
        <row r="26">
          <cell r="J26">
            <v>4</v>
          </cell>
        </row>
        <row r="27">
          <cell r="J27">
            <v>0</v>
          </cell>
        </row>
      </sheetData>
      <sheetData sheetId="11">
        <row r="22">
          <cell r="J22">
            <v>0</v>
          </cell>
        </row>
        <row r="23">
          <cell r="J23">
            <v>0</v>
          </cell>
        </row>
        <row r="24">
          <cell r="J24">
            <v>0</v>
          </cell>
        </row>
        <row r="25">
          <cell r="C25">
            <v>4</v>
          </cell>
          <cell r="J25">
            <v>4</v>
          </cell>
        </row>
        <row r="26">
          <cell r="J26">
            <v>4</v>
          </cell>
        </row>
        <row r="27">
          <cell r="J27">
            <v>0</v>
          </cell>
        </row>
      </sheetData>
      <sheetData sheetId="12">
        <row r="22">
          <cell r="J22">
            <v>0</v>
          </cell>
        </row>
        <row r="23">
          <cell r="J23">
            <v>0</v>
          </cell>
        </row>
        <row r="24">
          <cell r="J24">
            <v>0</v>
          </cell>
        </row>
        <row r="25">
          <cell r="C25">
            <v>4</v>
          </cell>
          <cell r="J25">
            <v>4</v>
          </cell>
        </row>
        <row r="26">
          <cell r="J26">
            <v>4</v>
          </cell>
        </row>
        <row r="27">
          <cell r="J27">
            <v>0</v>
          </cell>
        </row>
      </sheetData>
      <sheetData sheetId="13">
        <row r="22">
          <cell r="J22">
            <v>0</v>
          </cell>
        </row>
        <row r="23">
          <cell r="J23">
            <v>0</v>
          </cell>
        </row>
        <row r="24">
          <cell r="J24">
            <v>0</v>
          </cell>
        </row>
        <row r="25">
          <cell r="C25">
            <v>4</v>
          </cell>
          <cell r="J25">
            <v>4</v>
          </cell>
        </row>
        <row r="26">
          <cell r="J26">
            <v>4</v>
          </cell>
        </row>
        <row r="27">
          <cell r="J27">
            <v>0</v>
          </cell>
        </row>
      </sheetData>
      <sheetData sheetId="14">
        <row r="23">
          <cell r="J23">
            <v>0</v>
          </cell>
        </row>
        <row r="24">
          <cell r="J24">
            <v>0</v>
          </cell>
        </row>
        <row r="25">
          <cell r="J25">
            <v>0</v>
          </cell>
        </row>
        <row r="26">
          <cell r="C26">
            <v>5</v>
          </cell>
          <cell r="J26">
            <v>5</v>
          </cell>
        </row>
        <row r="27">
          <cell r="J27">
            <v>5</v>
          </cell>
        </row>
        <row r="28">
          <cell r="J28">
            <v>0</v>
          </cell>
        </row>
      </sheetData>
      <sheetData sheetId="15">
        <row r="24">
          <cell r="J24">
            <v>0</v>
          </cell>
        </row>
        <row r="25">
          <cell r="J25">
            <v>0</v>
          </cell>
        </row>
        <row r="26">
          <cell r="J26">
            <v>0</v>
          </cell>
        </row>
        <row r="27">
          <cell r="C27">
            <v>5</v>
          </cell>
          <cell r="J27">
            <v>5</v>
          </cell>
        </row>
        <row r="28">
          <cell r="J28">
            <v>5</v>
          </cell>
        </row>
        <row r="29">
          <cell r="J29">
            <v>0</v>
          </cell>
        </row>
      </sheetData>
      <sheetData sheetId="16">
        <row r="24">
          <cell r="J24">
            <v>0</v>
          </cell>
        </row>
        <row r="25">
          <cell r="J25">
            <v>0</v>
          </cell>
        </row>
        <row r="26">
          <cell r="J26">
            <v>0</v>
          </cell>
        </row>
        <row r="27">
          <cell r="C27">
            <v>6</v>
          </cell>
          <cell r="J27">
            <v>6</v>
          </cell>
        </row>
        <row r="28">
          <cell r="J28">
            <v>6</v>
          </cell>
        </row>
        <row r="29">
          <cell r="J29">
            <v>0</v>
          </cell>
        </row>
      </sheetData>
      <sheetData sheetId="17">
        <row r="24">
          <cell r="J24">
            <v>0</v>
          </cell>
        </row>
        <row r="25">
          <cell r="J25">
            <v>0</v>
          </cell>
        </row>
        <row r="26">
          <cell r="J26">
            <v>0</v>
          </cell>
        </row>
        <row r="27">
          <cell r="C27">
            <v>6</v>
          </cell>
          <cell r="J27">
            <v>6</v>
          </cell>
        </row>
        <row r="28">
          <cell r="J28">
            <v>6</v>
          </cell>
        </row>
        <row r="29">
          <cell r="J29">
            <v>0</v>
          </cell>
        </row>
      </sheetData>
      <sheetData sheetId="18">
        <row r="23">
          <cell r="J23">
            <v>0</v>
          </cell>
        </row>
        <row r="24">
          <cell r="J24">
            <v>0</v>
          </cell>
        </row>
        <row r="25">
          <cell r="J25">
            <v>0</v>
          </cell>
        </row>
        <row r="26">
          <cell r="C26">
            <v>5</v>
          </cell>
          <cell r="J26">
            <v>5</v>
          </cell>
        </row>
        <row r="27">
          <cell r="J27">
            <v>5</v>
          </cell>
        </row>
        <row r="28">
          <cell r="J28">
            <v>0</v>
          </cell>
        </row>
      </sheetData>
      <sheetData sheetId="19">
        <row r="25">
          <cell r="J25">
            <v>0</v>
          </cell>
        </row>
        <row r="26">
          <cell r="J26">
            <v>0</v>
          </cell>
        </row>
        <row r="27">
          <cell r="J27">
            <v>0</v>
          </cell>
        </row>
        <row r="28">
          <cell r="C28">
            <v>7</v>
          </cell>
          <cell r="J28">
            <v>7</v>
          </cell>
        </row>
        <row r="29">
          <cell r="J29">
            <v>7</v>
          </cell>
        </row>
        <row r="30">
          <cell r="J30">
            <v>0</v>
          </cell>
        </row>
      </sheetData>
      <sheetData sheetId="20">
        <row r="22">
          <cell r="J22">
            <v>0</v>
          </cell>
        </row>
        <row r="23">
          <cell r="J23">
            <v>0</v>
          </cell>
        </row>
        <row r="24">
          <cell r="J24">
            <v>0</v>
          </cell>
        </row>
        <row r="25">
          <cell r="C25">
            <v>4</v>
          </cell>
          <cell r="J25">
            <v>4</v>
          </cell>
        </row>
        <row r="26">
          <cell r="J26">
            <v>4</v>
          </cell>
        </row>
        <row r="27">
          <cell r="J27">
            <v>0</v>
          </cell>
        </row>
      </sheetData>
      <sheetData sheetId="21"/>
      <sheetData sheetId="22"/>
      <sheetData sheetId="23">
        <row r="23">
          <cell r="J23">
            <v>0</v>
          </cell>
        </row>
        <row r="24">
          <cell r="J24">
            <v>0</v>
          </cell>
        </row>
        <row r="25">
          <cell r="J25">
            <v>0</v>
          </cell>
        </row>
        <row r="26">
          <cell r="C26">
            <v>5</v>
          </cell>
          <cell r="J26">
            <v>5</v>
          </cell>
        </row>
        <row r="27">
          <cell r="J27">
            <v>5</v>
          </cell>
        </row>
        <row r="28">
          <cell r="J28">
            <v>0</v>
          </cell>
        </row>
      </sheetData>
      <sheetData sheetId="24">
        <row r="23">
          <cell r="J23">
            <v>0</v>
          </cell>
        </row>
        <row r="24">
          <cell r="J24">
            <v>0</v>
          </cell>
        </row>
        <row r="25">
          <cell r="J25">
            <v>0</v>
          </cell>
        </row>
        <row r="26">
          <cell r="C26">
            <v>5</v>
          </cell>
          <cell r="J26">
            <v>5</v>
          </cell>
        </row>
        <row r="27">
          <cell r="J27">
            <v>5</v>
          </cell>
        </row>
        <row r="28">
          <cell r="J28">
            <v>0</v>
          </cell>
        </row>
      </sheetData>
      <sheetData sheetId="25">
        <row r="23">
          <cell r="J23">
            <v>0</v>
          </cell>
        </row>
        <row r="24">
          <cell r="J24">
            <v>0</v>
          </cell>
        </row>
        <row r="25">
          <cell r="J25">
            <v>0</v>
          </cell>
        </row>
        <row r="26">
          <cell r="C26">
            <v>5</v>
          </cell>
          <cell r="J26">
            <v>5</v>
          </cell>
        </row>
        <row r="27">
          <cell r="J27">
            <v>5</v>
          </cell>
        </row>
        <row r="28">
          <cell r="J28">
            <v>0</v>
          </cell>
        </row>
      </sheetData>
      <sheetData sheetId="26">
        <row r="29">
          <cell r="J29">
            <v>0</v>
          </cell>
        </row>
        <row r="30">
          <cell r="J30">
            <v>0</v>
          </cell>
        </row>
        <row r="31">
          <cell r="J31">
            <v>0</v>
          </cell>
        </row>
        <row r="32">
          <cell r="C32">
            <v>11</v>
          </cell>
          <cell r="J32">
            <v>11</v>
          </cell>
        </row>
        <row r="33">
          <cell r="J33">
            <v>11</v>
          </cell>
        </row>
        <row r="34">
          <cell r="J34">
            <v>0</v>
          </cell>
        </row>
      </sheetData>
      <sheetData sheetId="27">
        <row r="28">
          <cell r="J28">
            <v>0</v>
          </cell>
        </row>
        <row r="29">
          <cell r="J29">
            <v>0</v>
          </cell>
        </row>
        <row r="30">
          <cell r="J30">
            <v>0</v>
          </cell>
        </row>
        <row r="31">
          <cell r="C31">
            <v>10</v>
          </cell>
          <cell r="J31">
            <v>10</v>
          </cell>
        </row>
        <row r="32">
          <cell r="J32">
            <v>10</v>
          </cell>
        </row>
        <row r="33">
          <cell r="J33">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499984740745262"/>
  </sheetPr>
  <dimension ref="A1:AZ170"/>
  <sheetViews>
    <sheetView topLeftCell="A12" zoomScale="80" zoomScaleNormal="80" workbookViewId="0">
      <selection activeCell="K24" sqref="K24"/>
    </sheetView>
  </sheetViews>
  <sheetFormatPr defaultRowHeight="12.75"/>
  <cols>
    <col min="1" max="1" width="19.85546875" style="1" bestFit="1" customWidth="1"/>
    <col min="2" max="2" width="97.28515625" style="14" bestFit="1" customWidth="1"/>
    <col min="3" max="3" width="30.42578125" customWidth="1"/>
    <col min="4" max="4" width="16" bestFit="1" customWidth="1"/>
    <col min="5" max="5" width="19.28515625" bestFit="1" customWidth="1"/>
    <col min="6" max="6" width="10" bestFit="1" customWidth="1"/>
    <col min="7" max="7" width="12.28515625" bestFit="1" customWidth="1"/>
    <col min="8" max="8" width="16.7109375" bestFit="1" customWidth="1"/>
    <col min="9" max="9" width="15.28515625" bestFit="1" customWidth="1"/>
    <col min="10" max="10" width="17.5703125" customWidth="1"/>
    <col min="11" max="11" width="21.5703125" customWidth="1"/>
    <col min="12" max="12" width="16.85546875" customWidth="1"/>
    <col min="13" max="13" width="12.5703125" bestFit="1" customWidth="1"/>
    <col min="14" max="14" width="11.42578125" style="15" bestFit="1" customWidth="1"/>
    <col min="15" max="15" width="13.85546875" bestFit="1" customWidth="1"/>
    <col min="16" max="16" width="15.28515625" bestFit="1" customWidth="1"/>
    <col min="17" max="17" width="15.7109375" bestFit="1" customWidth="1"/>
    <col min="18" max="18" width="32.7109375" bestFit="1" customWidth="1"/>
    <col min="19" max="19" width="10.85546875" customWidth="1"/>
    <col min="20" max="20" width="16.140625" bestFit="1" customWidth="1"/>
    <col min="21" max="21" width="8.5703125" customWidth="1"/>
    <col min="22" max="22" width="10.42578125" customWidth="1"/>
    <col min="23" max="24" width="11.42578125" customWidth="1"/>
  </cols>
  <sheetData>
    <row r="1" spans="1:49">
      <c r="C1" s="71"/>
      <c r="D1" s="71"/>
      <c r="E1" s="71"/>
      <c r="F1" s="71"/>
      <c r="G1" s="71"/>
      <c r="H1" s="71"/>
    </row>
    <row r="2" spans="1:49" ht="66.75" customHeight="1">
      <c r="A2" s="71"/>
      <c r="B2" s="82"/>
      <c r="C2" s="73"/>
      <c r="D2" s="73"/>
      <c r="E2" s="71"/>
      <c r="F2" s="71"/>
      <c r="G2" s="71"/>
      <c r="H2" s="71"/>
      <c r="I2" s="71"/>
      <c r="J2" s="71"/>
      <c r="K2" s="71"/>
      <c r="L2" s="71"/>
      <c r="M2" s="71"/>
      <c r="N2" s="82"/>
      <c r="O2" s="71"/>
      <c r="P2" s="71"/>
      <c r="Q2" s="71"/>
      <c r="R2" s="73"/>
      <c r="S2" s="73"/>
      <c r="T2" s="73"/>
    </row>
    <row r="3" spans="1:49" ht="66.75" customHeight="1">
      <c r="A3" s="71"/>
      <c r="B3" s="82"/>
      <c r="C3" s="73"/>
      <c r="D3" s="73"/>
      <c r="E3" s="71"/>
      <c r="F3" s="71"/>
      <c r="G3" s="71"/>
      <c r="H3" s="71"/>
      <c r="I3" s="71"/>
      <c r="J3" s="71"/>
      <c r="K3" s="71"/>
      <c r="L3" s="71"/>
      <c r="M3" s="71"/>
      <c r="N3" s="82"/>
      <c r="O3" s="71"/>
      <c r="P3" s="71"/>
      <c r="Q3" s="71"/>
      <c r="R3" s="73"/>
      <c r="S3" s="73"/>
      <c r="T3" s="73"/>
    </row>
    <row r="4" spans="1:49">
      <c r="B4" s="82"/>
      <c r="C4" s="73"/>
      <c r="D4" s="73"/>
      <c r="E4" s="71"/>
      <c r="F4" s="71"/>
      <c r="G4" s="71"/>
      <c r="H4" s="71"/>
      <c r="I4" s="71"/>
      <c r="J4" s="98"/>
      <c r="K4" s="98"/>
      <c r="L4" s="98"/>
      <c r="M4" s="9"/>
      <c r="N4" s="82"/>
      <c r="O4" s="71"/>
      <c r="P4" s="71"/>
      <c r="Q4" s="71"/>
      <c r="R4" s="73"/>
      <c r="S4" s="73"/>
      <c r="T4" s="73"/>
    </row>
    <row r="5" spans="1:49" ht="33.75" customHeight="1">
      <c r="A5" s="19" t="s">
        <v>3</v>
      </c>
      <c r="B5" s="20" t="s">
        <v>57</v>
      </c>
      <c r="C5" s="19" t="s">
        <v>10</v>
      </c>
      <c r="D5" s="22" t="s">
        <v>12</v>
      </c>
      <c r="E5" s="79"/>
      <c r="F5" s="79"/>
      <c r="G5" s="97"/>
      <c r="H5" s="97"/>
      <c r="I5" s="97"/>
      <c r="J5" s="19"/>
      <c r="K5" s="19" t="s">
        <v>36</v>
      </c>
      <c r="L5" s="23" t="s">
        <v>8</v>
      </c>
      <c r="M5" s="71"/>
      <c r="N5" s="82"/>
      <c r="O5" s="71"/>
      <c r="P5" s="71"/>
      <c r="Q5" s="81"/>
      <c r="R5" s="93"/>
      <c r="S5" s="85"/>
      <c r="T5" s="85"/>
      <c r="U5" s="25"/>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49" ht="15">
      <c r="A6" s="70"/>
      <c r="B6" s="72"/>
      <c r="C6" s="70"/>
      <c r="D6" s="80"/>
      <c r="E6" s="80"/>
      <c r="F6" s="80"/>
      <c r="G6" s="74"/>
      <c r="H6" s="73"/>
      <c r="I6" s="73"/>
      <c r="J6" s="101" t="s">
        <v>41</v>
      </c>
      <c r="K6" s="99">
        <f>COUNTIF(D45:G49,J6)</f>
        <v>0</v>
      </c>
      <c r="L6" s="30">
        <f t="shared" ref="L6:L16" ca="1" si="0">K6/$L$16</f>
        <v>0</v>
      </c>
      <c r="M6" s="73"/>
      <c r="N6" s="84"/>
      <c r="O6" s="73"/>
      <c r="P6" s="73"/>
      <c r="Q6" s="73"/>
      <c r="R6" s="3"/>
      <c r="S6" s="3"/>
      <c r="T6" s="3"/>
      <c r="U6" s="3"/>
      <c r="V6" s="3"/>
      <c r="W6" s="3"/>
      <c r="X6" s="3"/>
      <c r="Y6" s="3"/>
      <c r="Z6" s="3"/>
      <c r="AA6" s="3"/>
      <c r="AB6" s="3"/>
      <c r="AC6" s="3"/>
      <c r="AD6" s="3"/>
      <c r="AE6" s="3"/>
      <c r="AF6" s="3"/>
      <c r="AG6" s="3"/>
      <c r="AH6" s="3"/>
      <c r="AI6" s="3"/>
      <c r="AJ6" s="3"/>
      <c r="AK6" s="3"/>
      <c r="AL6" s="3"/>
      <c r="AM6" s="3"/>
      <c r="AN6" s="3"/>
      <c r="AO6" s="3"/>
      <c r="AP6" s="3"/>
      <c r="AQ6" s="3"/>
    </row>
    <row r="7" spans="1:49" ht="30">
      <c r="A7" s="70"/>
      <c r="B7" s="72"/>
      <c r="C7" s="70"/>
      <c r="D7" s="80"/>
      <c r="E7" s="80"/>
      <c r="F7" s="80"/>
      <c r="G7" s="74"/>
      <c r="H7" s="73"/>
      <c r="I7" s="116" t="s">
        <v>48</v>
      </c>
      <c r="J7" s="100" t="s">
        <v>42</v>
      </c>
      <c r="K7" s="99">
        <f>COUNTIF(D45:G49,J7)</f>
        <v>0</v>
      </c>
      <c r="L7" s="30">
        <f t="shared" ca="1" si="0"/>
        <v>0</v>
      </c>
      <c r="M7" s="73"/>
      <c r="N7" s="84"/>
      <c r="O7" s="73"/>
      <c r="P7" s="73"/>
      <c r="Q7" s="73"/>
      <c r="R7" s="3"/>
      <c r="S7" s="3"/>
      <c r="T7" s="3"/>
      <c r="U7" s="3"/>
      <c r="V7" s="3"/>
      <c r="W7" s="3"/>
      <c r="X7" s="3"/>
      <c r="Y7" s="3"/>
      <c r="Z7" s="3"/>
      <c r="AA7" s="3"/>
      <c r="AB7" s="3"/>
      <c r="AC7" s="3"/>
      <c r="AD7" s="3"/>
      <c r="AE7" s="3"/>
      <c r="AF7" s="3"/>
      <c r="AG7" s="3"/>
      <c r="AH7" s="3"/>
      <c r="AI7" s="3"/>
      <c r="AJ7" s="3"/>
      <c r="AK7" s="3"/>
      <c r="AL7" s="3"/>
      <c r="AM7" s="3"/>
      <c r="AN7" s="3"/>
      <c r="AO7" s="3"/>
      <c r="AP7" s="3"/>
      <c r="AQ7" s="3"/>
    </row>
    <row r="8" spans="1:49" ht="15">
      <c r="A8" s="70"/>
      <c r="B8" s="72"/>
      <c r="C8" s="70"/>
      <c r="D8" s="80"/>
      <c r="E8" s="80"/>
      <c r="F8" s="80"/>
      <c r="G8" s="74"/>
      <c r="H8" s="73"/>
      <c r="I8" s="117"/>
      <c r="J8" s="106" t="s">
        <v>43</v>
      </c>
      <c r="K8" s="99">
        <f>COUNTIF(D45:G49,J8)</f>
        <v>0</v>
      </c>
      <c r="L8" s="30">
        <f t="shared" ca="1" si="0"/>
        <v>0</v>
      </c>
      <c r="M8" s="73"/>
      <c r="N8" s="84"/>
      <c r="O8" s="73"/>
      <c r="P8" s="73"/>
      <c r="Q8" s="73"/>
      <c r="R8" s="3"/>
      <c r="S8" s="3"/>
      <c r="T8" s="3"/>
      <c r="U8" s="3"/>
      <c r="V8" s="3"/>
      <c r="W8" s="3"/>
      <c r="X8" s="3"/>
      <c r="Y8" s="3"/>
      <c r="Z8" s="3"/>
      <c r="AA8" s="3"/>
      <c r="AB8" s="3"/>
      <c r="AC8" s="3"/>
      <c r="AD8" s="3"/>
      <c r="AE8" s="3"/>
      <c r="AF8" s="3"/>
      <c r="AG8" s="3"/>
      <c r="AH8" s="3"/>
      <c r="AI8" s="3"/>
      <c r="AJ8" s="3"/>
      <c r="AK8" s="3"/>
      <c r="AL8" s="3"/>
      <c r="AM8" s="3"/>
      <c r="AN8" s="3"/>
      <c r="AO8" s="3"/>
      <c r="AP8" s="3"/>
      <c r="AQ8" s="3"/>
    </row>
    <row r="9" spans="1:49" ht="15">
      <c r="A9" s="70"/>
      <c r="B9" s="72"/>
      <c r="C9" s="70"/>
      <c r="D9" s="80"/>
      <c r="E9" s="80"/>
      <c r="F9" s="80"/>
      <c r="G9" s="74"/>
      <c r="H9" s="73"/>
      <c r="I9" s="117"/>
      <c r="J9" s="109" t="s">
        <v>44</v>
      </c>
      <c r="K9" s="99">
        <f>COUNTIF(J45:J49,J9)</f>
        <v>0</v>
      </c>
      <c r="L9" s="30">
        <f t="shared" ca="1" si="0"/>
        <v>0</v>
      </c>
      <c r="M9" s="73"/>
      <c r="N9" s="84"/>
      <c r="O9" s="73"/>
      <c r="P9" s="73"/>
      <c r="Q9" s="73"/>
      <c r="R9" s="3"/>
      <c r="S9" s="3"/>
      <c r="T9" s="3"/>
      <c r="U9" s="3"/>
      <c r="V9" s="3"/>
      <c r="W9" s="3"/>
      <c r="X9" s="3"/>
      <c r="Y9" s="3"/>
      <c r="Z9" s="3"/>
      <c r="AA9" s="3"/>
      <c r="AB9" s="3"/>
      <c r="AC9" s="3"/>
      <c r="AD9" s="3"/>
      <c r="AE9" s="3"/>
      <c r="AF9" s="3"/>
      <c r="AG9" s="3"/>
      <c r="AH9" s="3"/>
      <c r="AI9" s="3"/>
      <c r="AJ9" s="3"/>
      <c r="AK9" s="3"/>
      <c r="AL9" s="3"/>
      <c r="AM9" s="3"/>
      <c r="AN9" s="3"/>
      <c r="AO9" s="3"/>
      <c r="AP9" s="3"/>
      <c r="AQ9" s="3"/>
    </row>
    <row r="10" spans="1:49" ht="15">
      <c r="A10" s="70"/>
      <c r="B10" s="72"/>
      <c r="C10" s="70"/>
      <c r="D10" s="80"/>
      <c r="E10" s="80"/>
      <c r="F10" s="80"/>
      <c r="G10" s="74"/>
      <c r="H10" s="73"/>
      <c r="I10" s="118" t="s">
        <v>37</v>
      </c>
      <c r="J10" s="108" t="s">
        <v>45</v>
      </c>
      <c r="K10" s="99">
        <f>COUNTIF(D45:G49,J10)</f>
        <v>0</v>
      </c>
      <c r="L10" s="30">
        <f t="shared" ca="1" si="0"/>
        <v>0</v>
      </c>
      <c r="M10" s="73"/>
      <c r="N10" s="84"/>
      <c r="O10" s="73"/>
      <c r="P10" s="73"/>
      <c r="Q10" s="73"/>
      <c r="R10" s="3"/>
      <c r="S10" s="3"/>
      <c r="T10" s="3"/>
      <c r="U10" s="3"/>
      <c r="V10" s="3"/>
      <c r="W10" s="3"/>
      <c r="X10" s="3"/>
      <c r="Y10" s="3"/>
      <c r="Z10" s="3"/>
      <c r="AA10" s="3"/>
      <c r="AB10" s="3"/>
      <c r="AC10" s="3"/>
      <c r="AD10" s="3"/>
      <c r="AE10" s="3"/>
      <c r="AF10" s="3"/>
      <c r="AG10" s="3"/>
      <c r="AH10" s="3"/>
      <c r="AI10" s="3"/>
      <c r="AJ10" s="3"/>
      <c r="AK10" s="3"/>
      <c r="AL10" s="3"/>
      <c r="AM10" s="3"/>
      <c r="AN10" s="3"/>
      <c r="AO10" s="3"/>
      <c r="AP10" s="3"/>
      <c r="AQ10" s="3"/>
    </row>
    <row r="11" spans="1:49" ht="15">
      <c r="A11" s="70"/>
      <c r="B11" s="72"/>
      <c r="C11" s="70"/>
      <c r="D11" s="80"/>
      <c r="E11" s="80"/>
      <c r="F11" s="80"/>
      <c r="G11" s="74"/>
      <c r="H11" s="73"/>
      <c r="I11" s="117"/>
      <c r="J11" s="107" t="s">
        <v>46</v>
      </c>
      <c r="K11" s="99">
        <f>COUNTIF(J45:J49,J11)</f>
        <v>0</v>
      </c>
      <c r="L11" s="30">
        <f t="shared" ca="1" si="0"/>
        <v>0</v>
      </c>
      <c r="M11" s="73"/>
      <c r="N11" s="115"/>
      <c r="O11" s="73"/>
      <c r="P11" s="73"/>
      <c r="Q11" s="73"/>
      <c r="R11" s="3"/>
      <c r="S11" s="3"/>
      <c r="T11" s="3"/>
      <c r="U11" s="3"/>
      <c r="V11" s="3"/>
      <c r="W11" s="3"/>
      <c r="X11" s="3"/>
      <c r="Y11" s="3"/>
      <c r="Z11" s="3"/>
      <c r="AA11" s="3"/>
      <c r="AB11" s="3"/>
      <c r="AC11" s="3"/>
      <c r="AD11" s="3"/>
      <c r="AE11" s="3"/>
      <c r="AF11" s="3"/>
      <c r="AG11" s="3"/>
      <c r="AH11" s="3"/>
      <c r="AI11" s="3"/>
      <c r="AJ11" s="3"/>
      <c r="AK11" s="3"/>
      <c r="AL11" s="3"/>
      <c r="AM11" s="3"/>
      <c r="AN11" s="3"/>
      <c r="AO11" s="3"/>
      <c r="AP11" s="3"/>
      <c r="AQ11" s="3"/>
    </row>
    <row r="12" spans="1:49" ht="15">
      <c r="A12" s="70"/>
      <c r="B12" s="72"/>
      <c r="C12" s="70"/>
      <c r="D12" s="80"/>
      <c r="E12" s="80"/>
      <c r="F12" s="80"/>
      <c r="G12" s="74"/>
      <c r="H12" s="73"/>
      <c r="I12" s="117"/>
      <c r="J12" s="127" t="s">
        <v>47</v>
      </c>
      <c r="K12" s="314">
        <v>0</v>
      </c>
      <c r="L12" s="315"/>
      <c r="M12" s="73"/>
      <c r="N12" s="84"/>
      <c r="O12" s="73"/>
      <c r="P12" s="73"/>
      <c r="Q12" s="73"/>
      <c r="R12" s="3"/>
      <c r="S12" s="3"/>
      <c r="T12" s="3"/>
      <c r="U12" s="3"/>
      <c r="V12" s="3"/>
      <c r="W12" s="3"/>
      <c r="X12" s="3"/>
      <c r="Y12" s="3"/>
      <c r="Z12" s="3"/>
      <c r="AA12" s="3"/>
      <c r="AB12" s="3"/>
      <c r="AC12" s="3"/>
      <c r="AD12" s="3"/>
      <c r="AE12" s="3"/>
      <c r="AF12" s="3"/>
      <c r="AG12" s="3"/>
      <c r="AH12" s="3"/>
      <c r="AI12" s="3"/>
      <c r="AJ12" s="3"/>
      <c r="AK12" s="3"/>
      <c r="AL12" s="3"/>
      <c r="AM12" s="3"/>
      <c r="AN12" s="3"/>
      <c r="AO12" s="3"/>
      <c r="AP12" s="3"/>
      <c r="AQ12" s="3"/>
    </row>
    <row r="13" spans="1:49" ht="15">
      <c r="A13" s="70"/>
      <c r="B13" s="31" t="s">
        <v>60</v>
      </c>
      <c r="C13" s="91"/>
      <c r="D13" s="80"/>
      <c r="E13" s="80"/>
      <c r="F13" s="80"/>
      <c r="G13" s="74"/>
      <c r="H13" s="73"/>
      <c r="I13" s="119" t="s">
        <v>47</v>
      </c>
      <c r="J13" s="102" t="s">
        <v>4</v>
      </c>
      <c r="K13" s="20">
        <f>COUNTIF(G45:G49,J13)</f>
        <v>3</v>
      </c>
      <c r="L13" s="30">
        <f t="shared" ca="1" si="0"/>
        <v>0</v>
      </c>
      <c r="M13" s="73"/>
      <c r="N13" s="84"/>
      <c r="O13" s="73"/>
      <c r="P13" s="73"/>
      <c r="Q13" s="73"/>
      <c r="R13" s="3"/>
      <c r="S13" s="3"/>
      <c r="T13" s="3"/>
      <c r="U13" s="3"/>
      <c r="V13" s="3"/>
      <c r="W13" s="3"/>
      <c r="X13" s="3"/>
      <c r="Y13" s="3"/>
      <c r="Z13" s="3"/>
      <c r="AA13" s="3"/>
      <c r="AB13" s="3"/>
      <c r="AC13" s="3"/>
      <c r="AD13" s="3"/>
      <c r="AE13" s="3"/>
      <c r="AF13" s="3"/>
      <c r="AG13" s="3"/>
      <c r="AH13" s="3"/>
      <c r="AI13" s="3"/>
      <c r="AJ13" s="3"/>
      <c r="AK13" s="3"/>
      <c r="AL13" s="3"/>
      <c r="AM13" s="3"/>
      <c r="AN13" s="3"/>
      <c r="AO13" s="3"/>
      <c r="AP13" s="3"/>
      <c r="AQ13" s="3"/>
    </row>
    <row r="14" spans="1:49" ht="15">
      <c r="A14" s="65"/>
      <c r="B14" s="31" t="s">
        <v>30</v>
      </c>
      <c r="C14" s="120"/>
      <c r="D14" s="71"/>
      <c r="E14" s="71"/>
      <c r="F14" s="71"/>
      <c r="G14" s="75"/>
      <c r="H14" s="73"/>
      <c r="I14" s="313" t="s">
        <v>49</v>
      </c>
      <c r="J14" s="103" t="s">
        <v>5</v>
      </c>
      <c r="K14" s="20">
        <f>COUNTIF(G45:G49,J14)</f>
        <v>0</v>
      </c>
      <c r="L14" s="30">
        <f t="shared" ca="1" si="0"/>
        <v>0</v>
      </c>
      <c r="M14" s="73"/>
      <c r="N14" s="84"/>
      <c r="O14" s="73"/>
      <c r="P14" s="73"/>
      <c r="Q14" s="73"/>
      <c r="R14" s="3"/>
      <c r="S14" s="3"/>
      <c r="T14" s="3"/>
      <c r="U14" s="3"/>
      <c r="V14" s="3"/>
      <c r="W14" s="3"/>
      <c r="X14" s="3"/>
      <c r="Y14" s="3"/>
      <c r="Z14" s="3"/>
      <c r="AA14" s="3"/>
      <c r="AB14" s="3"/>
      <c r="AC14" s="3"/>
      <c r="AD14" s="3"/>
      <c r="AE14" s="3"/>
      <c r="AF14" s="3"/>
      <c r="AG14" s="3"/>
      <c r="AH14" s="3"/>
      <c r="AI14" s="3"/>
      <c r="AJ14" s="3"/>
      <c r="AK14" s="3"/>
      <c r="AL14" s="3"/>
      <c r="AM14" s="3"/>
      <c r="AN14" s="3"/>
      <c r="AO14" s="3"/>
      <c r="AP14" s="3"/>
      <c r="AQ14" s="3"/>
    </row>
    <row r="15" spans="1:49" ht="15">
      <c r="A15" s="70"/>
      <c r="B15" s="31" t="s">
        <v>31</v>
      </c>
      <c r="C15" s="91"/>
      <c r="D15" s="72"/>
      <c r="E15" s="72"/>
      <c r="F15" s="72"/>
      <c r="G15" s="76"/>
      <c r="H15" s="73"/>
      <c r="I15" s="313"/>
      <c r="J15" s="104" t="s">
        <v>35</v>
      </c>
      <c r="K15" s="20">
        <f>COUNTIF(G45:G49,J15)</f>
        <v>0</v>
      </c>
      <c r="L15" s="30">
        <f t="shared" ca="1" si="0"/>
        <v>0</v>
      </c>
      <c r="M15" s="73"/>
      <c r="N15" s="84"/>
      <c r="O15" s="73"/>
      <c r="P15" s="73"/>
      <c r="Q15" s="73"/>
      <c r="R15" s="3"/>
      <c r="S15" s="3"/>
      <c r="T15" s="3"/>
      <c r="U15" s="3"/>
      <c r="V15" s="3"/>
      <c r="W15" s="3"/>
      <c r="X15" s="3"/>
      <c r="Y15" s="3"/>
      <c r="Z15" s="3"/>
      <c r="AA15" s="3"/>
      <c r="AB15" s="3"/>
      <c r="AC15" s="3"/>
      <c r="AD15" s="3"/>
      <c r="AE15" s="3"/>
      <c r="AF15" s="3"/>
      <c r="AG15" s="3"/>
      <c r="AH15" s="3"/>
      <c r="AI15" s="3"/>
      <c r="AJ15" s="3"/>
      <c r="AK15" s="3"/>
      <c r="AL15" s="3"/>
      <c r="AM15" s="3"/>
      <c r="AN15" s="3"/>
      <c r="AO15" s="3"/>
      <c r="AP15" s="3"/>
      <c r="AQ15" s="3"/>
    </row>
    <row r="16" spans="1:49" ht="15">
      <c r="A16" s="70"/>
      <c r="B16" s="79"/>
      <c r="C16" s="70"/>
      <c r="D16" s="72"/>
      <c r="E16" s="72"/>
      <c r="F16" s="72"/>
      <c r="G16" s="76"/>
      <c r="H16" s="73"/>
      <c r="I16" s="110"/>
      <c r="J16" s="105" t="s">
        <v>6</v>
      </c>
      <c r="K16" s="20">
        <f>COUNTIF(G45:G49,J16)</f>
        <v>0</v>
      </c>
      <c r="L16" s="30">
        <f t="shared" ca="1" si="0"/>
        <v>0</v>
      </c>
      <c r="M16" s="73"/>
      <c r="N16" s="84"/>
      <c r="O16" s="73"/>
      <c r="P16" s="73"/>
      <c r="Q16" s="73"/>
      <c r="R16" s="3"/>
      <c r="S16" s="3"/>
      <c r="T16" s="3"/>
      <c r="U16" s="3"/>
      <c r="V16" s="3"/>
      <c r="W16" s="3"/>
      <c r="X16" s="3"/>
      <c r="Y16" s="3"/>
      <c r="Z16" s="3"/>
      <c r="AA16" s="3"/>
      <c r="AB16" s="3"/>
      <c r="AC16" s="3"/>
      <c r="AD16" s="3"/>
      <c r="AE16" s="3"/>
      <c r="AF16" s="3"/>
      <c r="AG16" s="3"/>
      <c r="AH16" s="3"/>
      <c r="AI16" s="3"/>
      <c r="AJ16" s="3"/>
      <c r="AK16" s="3"/>
      <c r="AL16" s="3"/>
      <c r="AM16" s="3"/>
      <c r="AN16" s="3"/>
      <c r="AO16" s="3"/>
      <c r="AP16" s="3"/>
      <c r="AQ16" s="3"/>
    </row>
    <row r="17" spans="1:49" ht="15">
      <c r="A17" s="70"/>
      <c r="B17" s="79"/>
      <c r="C17" s="71"/>
      <c r="D17" s="71"/>
      <c r="E17" s="71"/>
      <c r="F17" s="73"/>
      <c r="G17" s="77"/>
      <c r="H17" s="73"/>
      <c r="I17" s="73"/>
      <c r="J17" s="23" t="s">
        <v>2</v>
      </c>
      <c r="K17" s="32">
        <f>SUM(K6:K16)</f>
        <v>3</v>
      </c>
      <c r="L17" s="33">
        <f t="shared" ref="L17" ca="1" si="1">K17/$L$16</f>
        <v>1</v>
      </c>
      <c r="M17" s="73"/>
      <c r="N17" s="84"/>
      <c r="O17" s="73"/>
      <c r="P17" s="73"/>
      <c r="Q17" s="73"/>
      <c r="R17" s="3"/>
      <c r="S17" s="3"/>
      <c r="T17" s="3"/>
      <c r="U17" s="3"/>
      <c r="V17" s="3"/>
      <c r="W17" s="3"/>
      <c r="X17" s="3"/>
      <c r="Y17" s="3"/>
      <c r="Z17" s="3"/>
      <c r="AA17" s="3"/>
      <c r="AB17" s="3"/>
      <c r="AC17" s="3"/>
      <c r="AD17" s="3"/>
      <c r="AE17" s="3"/>
      <c r="AF17" s="3"/>
      <c r="AG17" s="3"/>
      <c r="AH17" s="3"/>
      <c r="AI17" s="3"/>
      <c r="AJ17" s="3"/>
      <c r="AK17" s="3"/>
      <c r="AL17" s="3"/>
      <c r="AM17" s="3"/>
      <c r="AN17" s="3"/>
      <c r="AO17" s="3"/>
      <c r="AP17" s="3"/>
      <c r="AQ17" s="3"/>
    </row>
    <row r="18" spans="1:49" ht="15">
      <c r="A18" s="70"/>
      <c r="B18" s="82"/>
      <c r="C18" s="83"/>
      <c r="D18" s="72"/>
      <c r="E18" s="72"/>
      <c r="F18" s="111"/>
      <c r="G18" s="78"/>
      <c r="H18" s="73"/>
      <c r="I18" s="73"/>
      <c r="J18" s="23" t="s">
        <v>7</v>
      </c>
      <c r="K18" s="32">
        <f>SUM(K6:K16)</f>
        <v>3</v>
      </c>
      <c r="L18" s="33">
        <f ca="1">K18/$L$18</f>
        <v>0</v>
      </c>
      <c r="M18" s="73"/>
      <c r="N18" s="84"/>
      <c r="O18" s="73"/>
      <c r="P18" s="73"/>
      <c r="Q18" s="73"/>
      <c r="R18" s="3"/>
      <c r="S18" s="3"/>
      <c r="T18" s="3"/>
      <c r="U18" s="3"/>
      <c r="V18" s="3"/>
      <c r="W18" s="3"/>
      <c r="X18" s="3"/>
      <c r="Y18" s="3"/>
      <c r="Z18" s="3"/>
      <c r="AA18" s="3"/>
      <c r="AB18" s="3"/>
      <c r="AC18" s="3"/>
      <c r="AD18" s="3"/>
      <c r="AE18" s="3"/>
      <c r="AF18" s="3"/>
      <c r="AG18" s="3"/>
      <c r="AH18" s="3"/>
      <c r="AI18" s="3"/>
      <c r="AJ18" s="3"/>
      <c r="AK18" s="3"/>
      <c r="AL18" s="3"/>
      <c r="AM18" s="3"/>
      <c r="AN18" s="3"/>
      <c r="AO18" s="3"/>
      <c r="AP18" s="3"/>
      <c r="AQ18" s="3"/>
    </row>
    <row r="19" spans="1:49" ht="15">
      <c r="A19" s="70"/>
      <c r="B19" s="82"/>
      <c r="C19" s="83"/>
      <c r="D19" s="76"/>
      <c r="E19" s="92"/>
      <c r="F19" s="26"/>
      <c r="G19" s="78"/>
      <c r="H19" s="73"/>
      <c r="I19" s="73"/>
      <c r="J19" s="73"/>
      <c r="K19" s="73"/>
      <c r="M19" s="73"/>
      <c r="N19" s="84"/>
      <c r="O19" s="73"/>
      <c r="P19" s="73"/>
      <c r="Q19" s="73"/>
      <c r="R19" s="24"/>
      <c r="S19" s="24"/>
      <c r="T19" s="25"/>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row>
    <row r="20" spans="1:49" ht="15">
      <c r="A20" s="70"/>
      <c r="B20" s="82"/>
      <c r="C20" s="83"/>
      <c r="D20" s="72"/>
      <c r="E20" s="72"/>
      <c r="F20" s="69"/>
      <c r="G20" s="72"/>
      <c r="H20" s="73"/>
      <c r="I20" s="73"/>
      <c r="J20" s="73"/>
      <c r="K20" s="73"/>
      <c r="L20" s="95"/>
      <c r="M20" s="72"/>
      <c r="N20" s="96"/>
      <c r="O20" s="73"/>
      <c r="P20" s="73"/>
      <c r="Q20" s="73"/>
      <c r="R20" s="24"/>
      <c r="S20" s="24"/>
      <c r="T20" s="25"/>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row>
    <row r="21" spans="1:49" ht="15">
      <c r="A21" s="70"/>
      <c r="B21" s="82"/>
      <c r="C21" s="83"/>
      <c r="D21" s="72"/>
      <c r="E21" s="72"/>
      <c r="F21" s="72"/>
      <c r="G21" s="72"/>
      <c r="H21" s="73"/>
      <c r="I21" s="73"/>
      <c r="J21" s="73"/>
      <c r="K21" s="71"/>
      <c r="L21" s="95"/>
      <c r="M21" s="72"/>
      <c r="N21" s="96"/>
      <c r="O21" s="71"/>
      <c r="P21" s="71"/>
      <c r="Q21" s="73"/>
      <c r="R21" s="24"/>
      <c r="S21" s="24"/>
      <c r="T21" s="25"/>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row>
    <row r="22" spans="1:49" ht="48.75" customHeight="1">
      <c r="A22" s="19" t="s">
        <v>38</v>
      </c>
      <c r="B22" s="19" t="s">
        <v>50</v>
      </c>
      <c r="C22" s="68" t="s">
        <v>1</v>
      </c>
      <c r="D22" s="19" t="s">
        <v>13</v>
      </c>
      <c r="E22" s="19" t="s">
        <v>39</v>
      </c>
      <c r="F22" s="19" t="s">
        <v>40</v>
      </c>
      <c r="G22" s="19" t="s">
        <v>14</v>
      </c>
      <c r="H22" s="19" t="s">
        <v>21</v>
      </c>
      <c r="I22" s="19" t="s">
        <v>20</v>
      </c>
      <c r="J22" s="19" t="s">
        <v>37</v>
      </c>
      <c r="K22" s="36" t="s">
        <v>28</v>
      </c>
      <c r="L22" s="36" t="s">
        <v>15</v>
      </c>
      <c r="M22" s="36" t="s">
        <v>16</v>
      </c>
      <c r="N22" s="36" t="s">
        <v>17</v>
      </c>
      <c r="O22" s="36" t="s">
        <v>18</v>
      </c>
      <c r="P22" s="36" t="s">
        <v>19</v>
      </c>
      <c r="Q22" s="36" t="s">
        <v>58</v>
      </c>
      <c r="R22" s="24"/>
      <c r="S22" s="24"/>
      <c r="T22" s="25"/>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row>
    <row r="23" spans="1:49" ht="15">
      <c r="A23" s="37"/>
      <c r="B23" s="38" t="s">
        <v>22</v>
      </c>
      <c r="C23" s="39"/>
      <c r="D23" s="40"/>
      <c r="E23" s="40"/>
      <c r="F23" s="40"/>
      <c r="G23" s="41"/>
      <c r="H23" s="42"/>
      <c r="I23" s="42"/>
      <c r="J23" s="42"/>
      <c r="K23" s="39"/>
      <c r="L23" s="39"/>
      <c r="M23" s="39"/>
      <c r="N23" s="39"/>
      <c r="O23" s="39"/>
      <c r="P23" s="39"/>
      <c r="Q23" s="39"/>
      <c r="R23" s="85"/>
      <c r="S23" s="24"/>
      <c r="T23" s="25"/>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row>
    <row r="24" spans="1:49" s="280" customFormat="1" ht="30">
      <c r="A24" s="285" t="s">
        <v>113</v>
      </c>
      <c r="B24" s="288" t="s">
        <v>114</v>
      </c>
      <c r="C24" s="286" t="s">
        <v>161</v>
      </c>
      <c r="D24" s="278"/>
      <c r="E24" s="278"/>
      <c r="F24" s="278"/>
      <c r="G24" s="44" t="s">
        <v>4</v>
      </c>
      <c r="H24" s="279"/>
      <c r="I24" s="279"/>
      <c r="J24" s="279"/>
      <c r="K24" s="43"/>
      <c r="L24" s="43"/>
      <c r="M24" s="43"/>
      <c r="N24" s="43"/>
      <c r="O24" s="43"/>
      <c r="P24" s="43"/>
      <c r="Q24" s="43"/>
      <c r="R24" s="28"/>
      <c r="S24" s="28"/>
      <c r="T24" s="28"/>
      <c r="U24" s="29"/>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row>
    <row r="25" spans="1:49" s="280" customFormat="1" ht="30">
      <c r="A25" s="285" t="s">
        <v>115</v>
      </c>
      <c r="B25" s="288" t="s">
        <v>116</v>
      </c>
      <c r="C25" s="286" t="s">
        <v>161</v>
      </c>
      <c r="D25" s="278"/>
      <c r="E25" s="278"/>
      <c r="F25" s="278"/>
      <c r="G25" s="44" t="s">
        <v>4</v>
      </c>
      <c r="H25" s="279"/>
      <c r="I25" s="279"/>
      <c r="J25" s="279"/>
      <c r="K25" s="43"/>
      <c r="L25" s="43"/>
      <c r="M25" s="43"/>
      <c r="N25" s="43"/>
      <c r="O25" s="43"/>
      <c r="P25" s="43"/>
      <c r="Q25" s="43"/>
      <c r="R25" s="28"/>
      <c r="S25" s="28"/>
      <c r="T25" s="28"/>
      <c r="U25" s="29"/>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row>
    <row r="26" spans="1:49" s="280" customFormat="1" ht="30">
      <c r="A26" s="284" t="s">
        <v>117</v>
      </c>
      <c r="B26" s="290" t="s">
        <v>118</v>
      </c>
      <c r="C26" s="286" t="s">
        <v>161</v>
      </c>
      <c r="D26" s="278"/>
      <c r="E26" s="278"/>
      <c r="F26" s="278"/>
      <c r="G26" s="44" t="s">
        <v>4</v>
      </c>
      <c r="H26" s="279"/>
      <c r="I26" s="279"/>
      <c r="J26" s="279"/>
      <c r="K26" s="43"/>
      <c r="L26" s="43"/>
      <c r="M26" s="43"/>
      <c r="N26" s="43"/>
      <c r="O26" s="43"/>
      <c r="P26" s="43"/>
      <c r="Q26" s="43"/>
      <c r="R26" s="28"/>
      <c r="S26" s="28"/>
      <c r="T26" s="28"/>
      <c r="U26" s="29"/>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row>
    <row r="27" spans="1:49" s="280" customFormat="1" ht="30">
      <c r="A27" s="284" t="s">
        <v>119</v>
      </c>
      <c r="B27" s="288" t="s">
        <v>120</v>
      </c>
      <c r="C27" s="286" t="s">
        <v>161</v>
      </c>
      <c r="D27" s="278"/>
      <c r="E27" s="278"/>
      <c r="F27" s="278"/>
      <c r="G27" s="44" t="s">
        <v>4</v>
      </c>
      <c r="H27" s="279"/>
      <c r="I27" s="279"/>
      <c r="J27" s="279"/>
      <c r="K27" s="43"/>
      <c r="L27" s="43"/>
      <c r="M27" s="43"/>
      <c r="N27" s="43"/>
      <c r="O27" s="43"/>
      <c r="P27" s="43"/>
      <c r="Q27" s="43"/>
      <c r="R27" s="28"/>
      <c r="S27" s="28"/>
      <c r="T27" s="28"/>
      <c r="U27" s="29"/>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row>
    <row r="28" spans="1:49" s="280" customFormat="1" ht="30">
      <c r="A28" s="284" t="s">
        <v>121</v>
      </c>
      <c r="B28" s="288" t="s">
        <v>122</v>
      </c>
      <c r="C28" s="286" t="s">
        <v>161</v>
      </c>
      <c r="D28" s="278"/>
      <c r="E28" s="278"/>
      <c r="F28" s="278"/>
      <c r="G28" s="44" t="s">
        <v>4</v>
      </c>
      <c r="H28" s="279"/>
      <c r="I28" s="279"/>
      <c r="J28" s="279"/>
      <c r="K28" s="43"/>
      <c r="L28" s="43"/>
      <c r="M28" s="43"/>
      <c r="N28" s="43"/>
      <c r="O28" s="43"/>
      <c r="P28" s="43"/>
      <c r="Q28" s="43"/>
      <c r="R28" s="28"/>
      <c r="S28" s="28"/>
      <c r="T28" s="28"/>
      <c r="U28" s="29"/>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row>
    <row r="29" spans="1:49" s="280" customFormat="1" ht="30">
      <c r="A29" s="284" t="s">
        <v>123</v>
      </c>
      <c r="B29" s="288" t="s">
        <v>124</v>
      </c>
      <c r="C29" s="286" t="s">
        <v>161</v>
      </c>
      <c r="D29" s="278"/>
      <c r="E29" s="278"/>
      <c r="F29" s="278"/>
      <c r="G29" s="44" t="s">
        <v>4</v>
      </c>
      <c r="H29" s="279"/>
      <c r="I29" s="279"/>
      <c r="J29" s="279"/>
      <c r="K29" s="43"/>
      <c r="L29" s="43"/>
      <c r="M29" s="43"/>
      <c r="N29" s="43"/>
      <c r="O29" s="43"/>
      <c r="P29" s="43"/>
      <c r="Q29" s="43"/>
      <c r="R29" s="28"/>
      <c r="S29" s="28"/>
      <c r="T29" s="28"/>
      <c r="U29" s="29"/>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row>
    <row r="30" spans="1:49" s="280" customFormat="1" ht="30">
      <c r="A30" s="284" t="s">
        <v>125</v>
      </c>
      <c r="B30" s="288" t="s">
        <v>126</v>
      </c>
      <c r="C30" s="286" t="s">
        <v>161</v>
      </c>
      <c r="D30" s="278"/>
      <c r="E30" s="278"/>
      <c r="F30" s="278"/>
      <c r="G30" s="44" t="s">
        <v>4</v>
      </c>
      <c r="H30" s="279"/>
      <c r="I30" s="279"/>
      <c r="J30" s="279"/>
      <c r="K30" s="43"/>
      <c r="L30" s="43"/>
      <c r="M30" s="43"/>
      <c r="N30" s="43"/>
      <c r="O30" s="43"/>
      <c r="P30" s="43"/>
      <c r="Q30" s="43"/>
      <c r="R30" s="28"/>
      <c r="S30" s="28"/>
      <c r="T30" s="28"/>
      <c r="U30" s="29"/>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row>
    <row r="31" spans="1:49" s="280" customFormat="1" ht="30">
      <c r="A31" s="283" t="s">
        <v>127</v>
      </c>
      <c r="B31" s="288" t="s">
        <v>128</v>
      </c>
      <c r="C31" s="286" t="s">
        <v>161</v>
      </c>
      <c r="D31" s="278"/>
      <c r="E31" s="278"/>
      <c r="F31" s="278"/>
      <c r="G31" s="44" t="s">
        <v>4</v>
      </c>
      <c r="H31" s="279"/>
      <c r="I31" s="279"/>
      <c r="J31" s="279"/>
      <c r="K31" s="43"/>
      <c r="L31" s="43"/>
      <c r="M31" s="43"/>
      <c r="N31" s="43"/>
      <c r="O31" s="43"/>
      <c r="P31" s="43"/>
      <c r="Q31" s="43"/>
      <c r="R31" s="28"/>
      <c r="S31" s="28"/>
      <c r="T31" s="28"/>
      <c r="U31" s="29"/>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row>
    <row r="32" spans="1:49" s="280" customFormat="1" ht="30">
      <c r="A32" s="283" t="s">
        <v>129</v>
      </c>
      <c r="B32" s="288" t="s">
        <v>130</v>
      </c>
      <c r="C32" s="286" t="s">
        <v>161</v>
      </c>
      <c r="D32" s="278"/>
      <c r="E32" s="278"/>
      <c r="F32" s="278"/>
      <c r="G32" s="44" t="s">
        <v>4</v>
      </c>
      <c r="H32" s="279"/>
      <c r="I32" s="279"/>
      <c r="J32" s="279"/>
      <c r="K32" s="43"/>
      <c r="L32" s="43"/>
      <c r="M32" s="43"/>
      <c r="N32" s="43"/>
      <c r="O32" s="43"/>
      <c r="P32" s="43"/>
      <c r="Q32" s="43"/>
      <c r="R32" s="28"/>
      <c r="S32" s="28"/>
      <c r="T32" s="28"/>
      <c r="U32" s="29"/>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row>
    <row r="33" spans="1:52" s="280" customFormat="1" ht="30">
      <c r="A33" s="284" t="s">
        <v>131</v>
      </c>
      <c r="B33" s="288" t="s">
        <v>132</v>
      </c>
      <c r="C33" s="286" t="s">
        <v>161</v>
      </c>
      <c r="D33" s="278"/>
      <c r="E33" s="278"/>
      <c r="F33" s="278"/>
      <c r="G33" s="44" t="s">
        <v>4</v>
      </c>
      <c r="H33" s="279"/>
      <c r="I33" s="279"/>
      <c r="J33" s="279"/>
      <c r="K33" s="43"/>
      <c r="L33" s="43"/>
      <c r="M33" s="43"/>
      <c r="N33" s="43"/>
      <c r="O33" s="43"/>
      <c r="P33" s="43"/>
      <c r="Q33" s="43"/>
      <c r="R33" s="28"/>
      <c r="S33" s="28"/>
      <c r="T33" s="28"/>
      <c r="U33" s="29"/>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row>
    <row r="34" spans="1:52" s="280" customFormat="1" ht="30">
      <c r="A34" s="284" t="s">
        <v>133</v>
      </c>
      <c r="B34" s="288" t="s">
        <v>134</v>
      </c>
      <c r="C34" s="286" t="s">
        <v>161</v>
      </c>
      <c r="D34" s="278"/>
      <c r="E34" s="278"/>
      <c r="F34" s="278"/>
      <c r="G34" s="44" t="s">
        <v>4</v>
      </c>
      <c r="H34" s="279"/>
      <c r="I34" s="279"/>
      <c r="J34" s="279"/>
      <c r="K34" s="43"/>
      <c r="L34" s="43"/>
      <c r="M34" s="43"/>
      <c r="N34" s="43"/>
      <c r="O34" s="43"/>
      <c r="P34" s="43"/>
      <c r="Q34" s="43"/>
      <c r="R34" s="28"/>
      <c r="S34" s="28"/>
      <c r="T34" s="28"/>
      <c r="U34" s="29"/>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row>
    <row r="35" spans="1:52" s="280" customFormat="1" ht="30">
      <c r="A35" s="284" t="s">
        <v>135</v>
      </c>
      <c r="B35" s="288" t="s">
        <v>136</v>
      </c>
      <c r="C35" s="286" t="s">
        <v>161</v>
      </c>
      <c r="D35" s="278"/>
      <c r="E35" s="278"/>
      <c r="F35" s="278"/>
      <c r="G35" s="44" t="s">
        <v>4</v>
      </c>
      <c r="H35" s="279"/>
      <c r="I35" s="279"/>
      <c r="J35" s="279"/>
      <c r="K35" s="43"/>
      <c r="L35" s="43"/>
      <c r="M35" s="43"/>
      <c r="N35" s="43"/>
      <c r="O35" s="43"/>
      <c r="P35" s="43"/>
      <c r="Q35" s="43"/>
      <c r="R35" s="28"/>
      <c r="S35" s="28"/>
      <c r="T35" s="28"/>
      <c r="U35" s="29"/>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row>
    <row r="36" spans="1:52" s="280" customFormat="1" ht="30">
      <c r="A36" s="284" t="s">
        <v>137</v>
      </c>
      <c r="B36" s="288" t="s">
        <v>138</v>
      </c>
      <c r="C36" s="286" t="s">
        <v>161</v>
      </c>
      <c r="D36" s="278"/>
      <c r="E36" s="278"/>
      <c r="F36" s="278"/>
      <c r="G36" s="44" t="s">
        <v>4</v>
      </c>
      <c r="H36" s="279"/>
      <c r="I36" s="279"/>
      <c r="J36" s="279"/>
      <c r="K36" s="43"/>
      <c r="L36" s="43"/>
      <c r="M36" s="43"/>
      <c r="N36" s="43"/>
      <c r="O36" s="43"/>
      <c r="P36" s="43"/>
      <c r="Q36" s="43"/>
      <c r="R36" s="28"/>
      <c r="S36" s="28"/>
      <c r="T36" s="28"/>
      <c r="U36" s="29"/>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row>
    <row r="37" spans="1:52" s="280" customFormat="1" ht="30">
      <c r="A37" s="284" t="s">
        <v>139</v>
      </c>
      <c r="B37" s="288" t="s">
        <v>140</v>
      </c>
      <c r="C37" s="286" t="s">
        <v>161</v>
      </c>
      <c r="D37" s="278"/>
      <c r="E37" s="278"/>
      <c r="F37" s="278"/>
      <c r="G37" s="44" t="s">
        <v>4</v>
      </c>
      <c r="H37" s="279"/>
      <c r="I37" s="279"/>
      <c r="J37" s="279"/>
      <c r="K37" s="43"/>
      <c r="L37" s="43"/>
      <c r="M37" s="43"/>
      <c r="N37" s="43"/>
      <c r="O37" s="43"/>
      <c r="P37" s="43"/>
      <c r="Q37" s="43"/>
      <c r="R37" s="28"/>
      <c r="S37" s="28"/>
      <c r="T37" s="28"/>
      <c r="U37" s="29"/>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row>
    <row r="38" spans="1:52" s="280" customFormat="1" ht="30">
      <c r="A38" s="284" t="s">
        <v>141</v>
      </c>
      <c r="B38" s="288" t="s">
        <v>142</v>
      </c>
      <c r="C38" s="286" t="s">
        <v>161</v>
      </c>
      <c r="D38" s="278"/>
      <c r="E38" s="278"/>
      <c r="F38" s="278"/>
      <c r="G38" s="44" t="s">
        <v>4</v>
      </c>
      <c r="H38" s="279"/>
      <c r="I38" s="279"/>
      <c r="J38" s="279"/>
      <c r="K38" s="43"/>
      <c r="L38" s="43"/>
      <c r="M38" s="43"/>
      <c r="N38" s="43"/>
      <c r="O38" s="43"/>
      <c r="P38" s="43"/>
      <c r="Q38" s="43"/>
      <c r="R38" s="28"/>
      <c r="S38" s="28"/>
      <c r="T38" s="28"/>
      <c r="U38" s="29"/>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row>
    <row r="39" spans="1:52" s="280" customFormat="1" ht="30">
      <c r="A39" s="284" t="s">
        <v>143</v>
      </c>
      <c r="B39" s="288" t="s">
        <v>144</v>
      </c>
      <c r="C39" s="286" t="s">
        <v>161</v>
      </c>
      <c r="D39" s="278"/>
      <c r="E39" s="278"/>
      <c r="F39" s="278"/>
      <c r="G39" s="44" t="s">
        <v>4</v>
      </c>
      <c r="H39" s="279"/>
      <c r="I39" s="279"/>
      <c r="J39" s="279"/>
      <c r="K39" s="43"/>
      <c r="L39" s="43"/>
      <c r="M39" s="43"/>
      <c r="N39" s="43"/>
      <c r="O39" s="43"/>
      <c r="P39" s="43"/>
      <c r="Q39" s="43"/>
      <c r="R39" s="28"/>
      <c r="S39" s="28"/>
      <c r="T39" s="28"/>
      <c r="U39" s="29"/>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row>
    <row r="40" spans="1:52" s="280" customFormat="1" ht="30">
      <c r="A40" s="284" t="s">
        <v>145</v>
      </c>
      <c r="B40" s="288" t="s">
        <v>146</v>
      </c>
      <c r="C40" s="286" t="s">
        <v>161</v>
      </c>
      <c r="D40" s="278"/>
      <c r="E40" s="278"/>
      <c r="F40" s="278"/>
      <c r="G40" s="44" t="s">
        <v>4</v>
      </c>
      <c r="H40" s="279"/>
      <c r="I40" s="279"/>
      <c r="J40" s="279"/>
      <c r="K40" s="43"/>
      <c r="L40" s="43"/>
      <c r="M40" s="43"/>
      <c r="N40" s="43"/>
      <c r="O40" s="43"/>
      <c r="P40" s="43"/>
      <c r="Q40" s="43"/>
      <c r="R40" s="28"/>
      <c r="S40" s="28"/>
      <c r="T40" s="28"/>
      <c r="U40" s="29"/>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row>
    <row r="41" spans="1:52" s="280" customFormat="1" ht="30">
      <c r="A41" s="284" t="s">
        <v>147</v>
      </c>
      <c r="B41" s="288" t="s">
        <v>148</v>
      </c>
      <c r="C41" s="286" t="s">
        <v>161</v>
      </c>
      <c r="D41" s="278"/>
      <c r="E41" s="278"/>
      <c r="F41" s="278"/>
      <c r="G41" s="44" t="s">
        <v>4</v>
      </c>
      <c r="H41" s="279"/>
      <c r="I41" s="279"/>
      <c r="J41" s="279"/>
      <c r="K41" s="43"/>
      <c r="L41" s="43"/>
      <c r="M41" s="43"/>
      <c r="N41" s="43"/>
      <c r="O41" s="43"/>
      <c r="P41" s="43"/>
      <c r="Q41" s="43"/>
      <c r="R41" s="28"/>
      <c r="S41" s="28"/>
      <c r="T41" s="28"/>
      <c r="U41" s="29"/>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row>
    <row r="42" spans="1:52" s="280" customFormat="1" ht="30">
      <c r="A42" s="284" t="s">
        <v>149</v>
      </c>
      <c r="B42" s="288" t="s">
        <v>150</v>
      </c>
      <c r="C42" s="286" t="s">
        <v>161</v>
      </c>
      <c r="D42" s="278"/>
      <c r="E42" s="278"/>
      <c r="F42" s="278"/>
      <c r="G42" s="44" t="s">
        <v>4</v>
      </c>
      <c r="H42" s="279"/>
      <c r="I42" s="279"/>
      <c r="J42" s="279"/>
      <c r="K42" s="43"/>
      <c r="L42" s="43"/>
      <c r="M42" s="43"/>
      <c r="N42" s="43"/>
      <c r="O42" s="43"/>
      <c r="P42" s="43"/>
      <c r="Q42" s="43"/>
      <c r="R42" s="28"/>
      <c r="S42" s="28"/>
      <c r="T42" s="28"/>
      <c r="U42" s="29"/>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row>
    <row r="43" spans="1:52" s="280" customFormat="1" ht="30">
      <c r="A43" s="284" t="s">
        <v>151</v>
      </c>
      <c r="B43" s="288" t="s">
        <v>152</v>
      </c>
      <c r="C43" s="286" t="s">
        <v>161</v>
      </c>
      <c r="D43" s="278"/>
      <c r="E43" s="278"/>
      <c r="F43" s="278"/>
      <c r="G43" s="44" t="s">
        <v>4</v>
      </c>
      <c r="H43" s="279"/>
      <c r="I43" s="279"/>
      <c r="J43" s="279"/>
      <c r="K43" s="43"/>
      <c r="L43" s="43"/>
      <c r="M43" s="43"/>
      <c r="N43" s="43"/>
      <c r="O43" s="43"/>
      <c r="P43" s="43"/>
      <c r="Q43" s="43"/>
      <c r="R43" s="28"/>
      <c r="S43" s="28"/>
      <c r="T43" s="28"/>
      <c r="U43" s="29"/>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row>
    <row r="44" spans="1:52" s="280" customFormat="1" ht="30">
      <c r="A44" s="284" t="s">
        <v>153</v>
      </c>
      <c r="B44" s="288" t="s">
        <v>154</v>
      </c>
      <c r="C44" s="286" t="s">
        <v>161</v>
      </c>
      <c r="D44" s="278"/>
      <c r="E44" s="278"/>
      <c r="F44" s="278"/>
      <c r="G44" s="44" t="s">
        <v>4</v>
      </c>
      <c r="H44" s="279"/>
      <c r="I44" s="279"/>
      <c r="J44" s="279"/>
      <c r="K44" s="43"/>
      <c r="L44" s="43"/>
      <c r="M44" s="43"/>
      <c r="N44" s="43"/>
      <c r="O44" s="43"/>
      <c r="P44" s="43"/>
      <c r="Q44" s="43"/>
      <c r="R44" s="28"/>
      <c r="S44" s="28"/>
      <c r="T44" s="28"/>
      <c r="U44" s="29"/>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row>
    <row r="45" spans="1:52" s="1" customFormat="1" ht="30">
      <c r="A45" s="284" t="s">
        <v>155</v>
      </c>
      <c r="B45" s="288" t="s">
        <v>156</v>
      </c>
      <c r="C45" s="286" t="s">
        <v>161</v>
      </c>
      <c r="D45" s="279"/>
      <c r="E45" s="279"/>
      <c r="F45" s="279"/>
      <c r="G45" s="44" t="s">
        <v>4</v>
      </c>
      <c r="H45" s="45"/>
      <c r="I45" s="281"/>
      <c r="J45" s="281"/>
      <c r="K45" s="43"/>
      <c r="L45" s="43"/>
      <c r="M45" s="43"/>
      <c r="N45" s="43"/>
      <c r="O45" s="43"/>
      <c r="P45" s="43"/>
      <c r="Q45" s="43"/>
      <c r="R45" s="28"/>
      <c r="S45" s="28"/>
      <c r="T45" s="28"/>
      <c r="U45" s="29"/>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row>
    <row r="46" spans="1:52" s="1" customFormat="1" ht="30">
      <c r="A46" s="282" t="s">
        <v>157</v>
      </c>
      <c r="B46" s="288" t="s">
        <v>158</v>
      </c>
      <c r="C46" s="286" t="s">
        <v>161</v>
      </c>
      <c r="D46" s="48"/>
      <c r="E46" s="48"/>
      <c r="F46" s="48"/>
      <c r="G46" s="44" t="s">
        <v>4</v>
      </c>
      <c r="H46" s="45"/>
      <c r="I46" s="46"/>
      <c r="J46" s="46"/>
      <c r="K46" s="43"/>
      <c r="L46" s="43"/>
      <c r="M46" s="43"/>
      <c r="N46" s="43"/>
      <c r="O46" s="43"/>
      <c r="P46" s="43"/>
      <c r="Q46" s="43"/>
      <c r="R46" s="85"/>
      <c r="S46" s="28"/>
      <c r="T46" s="28"/>
      <c r="U46" s="29"/>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row>
    <row r="47" spans="1:52" s="1" customFormat="1" ht="30">
      <c r="A47" s="282" t="s">
        <v>159</v>
      </c>
      <c r="B47" s="288" t="s">
        <v>160</v>
      </c>
      <c r="C47" s="286" t="s">
        <v>161</v>
      </c>
      <c r="D47" s="48"/>
      <c r="E47" s="48"/>
      <c r="F47" s="48"/>
      <c r="G47" s="44" t="s">
        <v>4</v>
      </c>
      <c r="H47" s="45"/>
      <c r="I47" s="46"/>
      <c r="J47" s="46"/>
      <c r="K47" s="43"/>
      <c r="L47" s="43"/>
      <c r="M47" s="43"/>
      <c r="N47" s="43"/>
      <c r="O47" s="43"/>
      <c r="P47" s="43"/>
      <c r="Q47" s="43"/>
      <c r="R47" s="94"/>
      <c r="S47" s="34"/>
      <c r="T47" s="34"/>
      <c r="U47" s="35"/>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row>
    <row r="48" spans="1:52" s="1" customFormat="1" ht="15">
      <c r="A48" s="67"/>
      <c r="B48" s="66"/>
      <c r="C48" s="43"/>
      <c r="D48" s="48"/>
      <c r="E48" s="48"/>
      <c r="F48" s="48"/>
      <c r="G48" s="44"/>
      <c r="H48" s="45"/>
      <c r="I48" s="46"/>
      <c r="J48" s="46"/>
      <c r="K48" s="43"/>
      <c r="L48" s="43"/>
      <c r="M48" s="43"/>
      <c r="N48" s="43"/>
      <c r="O48" s="43"/>
      <c r="P48" s="43"/>
      <c r="Q48" s="43"/>
      <c r="R48" s="34"/>
      <c r="S48" s="34"/>
      <c r="T48" s="34"/>
      <c r="U48" s="34"/>
      <c r="V48" s="34"/>
      <c r="W48" s="34"/>
      <c r="X48" s="35"/>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row>
    <row r="49" spans="1:39" ht="15">
      <c r="A49" s="64"/>
      <c r="B49" s="18"/>
      <c r="C49" s="43"/>
      <c r="D49" s="47"/>
      <c r="E49" s="48"/>
      <c r="F49" s="48"/>
      <c r="G49" s="44"/>
      <c r="H49" s="45"/>
      <c r="I49" s="46"/>
      <c r="J49" s="46"/>
      <c r="K49" s="43"/>
      <c r="L49" s="43"/>
      <c r="M49" s="43"/>
      <c r="N49" s="43"/>
      <c r="O49" s="43"/>
      <c r="P49" s="43"/>
      <c r="Q49" s="43"/>
      <c r="R49" s="3"/>
      <c r="S49" s="3"/>
      <c r="T49" s="3"/>
      <c r="U49" s="3"/>
      <c r="V49" s="3"/>
      <c r="W49" s="3"/>
      <c r="X49" s="3"/>
      <c r="Y49" s="3"/>
      <c r="Z49" s="3"/>
      <c r="AA49" s="3"/>
      <c r="AB49" s="3"/>
      <c r="AC49" s="3"/>
      <c r="AD49" s="3"/>
      <c r="AE49" s="3"/>
      <c r="AF49" s="3"/>
      <c r="AG49" s="3"/>
      <c r="AH49" s="3"/>
      <c r="AI49" s="3"/>
      <c r="AJ49" s="3"/>
      <c r="AK49" s="3"/>
      <c r="AL49" s="3"/>
      <c r="AM49" s="3"/>
    </row>
    <row r="50" spans="1:39" ht="14.25">
      <c r="A50" s="50"/>
      <c r="B50" s="38" t="s">
        <v>22</v>
      </c>
      <c r="C50" s="51"/>
      <c r="D50" s="52"/>
      <c r="E50" s="52"/>
      <c r="F50" s="52"/>
      <c r="G50" s="41"/>
      <c r="H50" s="41"/>
      <c r="I50" s="41"/>
      <c r="J50" s="41"/>
      <c r="K50" s="51"/>
      <c r="L50" s="51"/>
      <c r="M50" s="51"/>
      <c r="N50" s="51"/>
      <c r="O50" s="51"/>
      <c r="P50" s="51"/>
      <c r="Q50" s="51"/>
      <c r="R50" s="3"/>
      <c r="S50" s="3"/>
      <c r="T50" s="3"/>
      <c r="U50" s="3"/>
      <c r="V50" s="3"/>
      <c r="W50" s="3"/>
      <c r="X50" s="3"/>
      <c r="Y50" s="3"/>
      <c r="Z50" s="3"/>
      <c r="AA50" s="3"/>
      <c r="AB50" s="3"/>
      <c r="AC50" s="3"/>
      <c r="AD50" s="3"/>
      <c r="AE50" s="3"/>
      <c r="AF50" s="3"/>
      <c r="AG50" s="3"/>
      <c r="AH50" s="3"/>
      <c r="AI50" s="3"/>
      <c r="AJ50" s="3"/>
      <c r="AK50" s="3"/>
      <c r="AL50" s="3"/>
      <c r="AM50" s="3"/>
    </row>
    <row r="51" spans="1:39" s="10" customFormat="1" ht="15">
      <c r="A51" s="49">
        <f>COUNTA(A23:A49)</f>
        <v>24</v>
      </c>
      <c r="B51" s="53" t="s">
        <v>32</v>
      </c>
      <c r="C51" s="49"/>
      <c r="D51" s="54"/>
      <c r="E51" s="54"/>
      <c r="F51" s="54"/>
      <c r="G51" s="49"/>
      <c r="H51" s="49"/>
      <c r="I51" s="55"/>
      <c r="J51" s="55"/>
      <c r="K51" s="56">
        <f>SUM(K45:K49)</f>
        <v>0</v>
      </c>
      <c r="L51" s="56">
        <f>SUM(L45:L48)</f>
        <v>0</v>
      </c>
      <c r="M51" s="56">
        <f>SUM(M23:M50)</f>
        <v>0</v>
      </c>
      <c r="N51" s="49">
        <f>SUM(N23:N50)</f>
        <v>0</v>
      </c>
      <c r="O51" s="49">
        <f>SUM(O45:O49)</f>
        <v>0</v>
      </c>
      <c r="P51" s="49">
        <f>SUM(P45:P49)</f>
        <v>0</v>
      </c>
      <c r="Q51" s="49">
        <f>SUM(Q23:Q50)</f>
        <v>0</v>
      </c>
      <c r="R51" s="16"/>
      <c r="S51" s="16"/>
      <c r="T51" s="16"/>
      <c r="U51" s="16"/>
      <c r="V51" s="16"/>
      <c r="W51" s="16"/>
      <c r="X51" s="16"/>
      <c r="Y51" s="16"/>
      <c r="Z51" s="16"/>
      <c r="AA51" s="16"/>
      <c r="AB51" s="16"/>
      <c r="AC51" s="16"/>
      <c r="AD51" s="16"/>
      <c r="AE51" s="16"/>
      <c r="AF51" s="16"/>
      <c r="AG51" s="16"/>
      <c r="AH51" s="16"/>
      <c r="AI51" s="16"/>
      <c r="AJ51" s="16"/>
      <c r="AK51" s="16"/>
      <c r="AL51" s="16"/>
      <c r="AM51" s="16"/>
    </row>
    <row r="52" spans="1:39" s="10" customFormat="1" ht="14.25">
      <c r="A52" s="41"/>
      <c r="B52" s="41"/>
      <c r="C52" s="41"/>
      <c r="D52" s="38"/>
      <c r="E52" s="38"/>
      <c r="F52" s="38"/>
      <c r="G52" s="41"/>
      <c r="H52" s="41"/>
      <c r="I52" s="41"/>
      <c r="J52" s="41"/>
      <c r="K52" s="41"/>
      <c r="L52" s="41"/>
      <c r="M52" s="41"/>
      <c r="N52" s="41"/>
      <c r="O52" s="41"/>
      <c r="P52" s="41"/>
      <c r="Q52" s="41"/>
      <c r="R52" s="16"/>
      <c r="S52" s="16"/>
      <c r="T52" s="16"/>
      <c r="U52" s="16"/>
      <c r="V52" s="16"/>
      <c r="W52" s="16"/>
      <c r="X52" s="16"/>
      <c r="Y52" s="16"/>
      <c r="Z52" s="16"/>
      <c r="AA52" s="16"/>
      <c r="AB52" s="16"/>
      <c r="AC52" s="16"/>
      <c r="AD52" s="16"/>
      <c r="AE52" s="16"/>
      <c r="AF52" s="16"/>
      <c r="AG52" s="16"/>
      <c r="AH52" s="16"/>
      <c r="AI52" s="16"/>
      <c r="AJ52" s="16"/>
      <c r="AK52" s="16"/>
      <c r="AL52" s="16"/>
      <c r="AM52" s="16"/>
    </row>
    <row r="53" spans="1:39" s="10" customFormat="1" ht="15">
      <c r="A53" s="57"/>
      <c r="B53" s="58"/>
      <c r="C53" s="59"/>
      <c r="D53" s="59"/>
      <c r="E53" s="59"/>
      <c r="F53" s="59"/>
      <c r="G53" s="59"/>
      <c r="H53" s="59"/>
      <c r="I53" s="87"/>
      <c r="J53" s="81"/>
      <c r="K53" s="60" t="s">
        <v>0</v>
      </c>
      <c r="L53" s="60" t="s">
        <v>27</v>
      </c>
      <c r="M53" s="60" t="s">
        <v>23</v>
      </c>
      <c r="N53" s="60" t="s">
        <v>24</v>
      </c>
      <c r="O53" s="60" t="s">
        <v>25</v>
      </c>
      <c r="P53" s="61" t="s">
        <v>26</v>
      </c>
      <c r="Q53" s="61" t="s">
        <v>29</v>
      </c>
      <c r="R53" s="16"/>
      <c r="S53" s="16"/>
      <c r="T53" s="16"/>
      <c r="U53" s="16"/>
      <c r="V53" s="16"/>
      <c r="W53" s="16"/>
      <c r="X53" s="16"/>
      <c r="Y53" s="16"/>
      <c r="Z53" s="16"/>
      <c r="AA53" s="16"/>
      <c r="AB53" s="16"/>
      <c r="AC53" s="16"/>
      <c r="AD53" s="16"/>
      <c r="AE53" s="16"/>
      <c r="AF53" s="16"/>
      <c r="AG53" s="16"/>
      <c r="AH53" s="16"/>
      <c r="AI53" s="16"/>
      <c r="AJ53" s="16"/>
      <c r="AK53" s="16"/>
      <c r="AL53" s="16"/>
      <c r="AM53" s="16"/>
    </row>
    <row r="54" spans="1:39" s="10" customFormat="1" ht="14.25">
      <c r="A54" s="28"/>
      <c r="B54" s="27"/>
      <c r="C54" s="24"/>
      <c r="D54" s="24"/>
      <c r="E54" s="24"/>
      <c r="F54" s="24"/>
      <c r="G54" s="24"/>
      <c r="H54" s="25"/>
      <c r="I54" s="81"/>
      <c r="J54" s="81"/>
      <c r="K54" s="62" t="e">
        <f t="shared" ref="K54:Q54" si="2">K51/$K$51</f>
        <v>#DIV/0!</v>
      </c>
      <c r="L54" s="62" t="e">
        <f t="shared" si="2"/>
        <v>#DIV/0!</v>
      </c>
      <c r="M54" s="62" t="e">
        <f t="shared" si="2"/>
        <v>#DIV/0!</v>
      </c>
      <c r="N54" s="62" t="e">
        <f t="shared" si="2"/>
        <v>#DIV/0!</v>
      </c>
      <c r="O54" s="62" t="e">
        <f t="shared" si="2"/>
        <v>#DIV/0!</v>
      </c>
      <c r="P54" s="62" t="e">
        <f t="shared" si="2"/>
        <v>#DIV/0!</v>
      </c>
      <c r="Q54" s="62" t="e">
        <f t="shared" si="2"/>
        <v>#DIV/0!</v>
      </c>
      <c r="R54" s="16"/>
      <c r="S54" s="16"/>
      <c r="T54" s="16"/>
      <c r="U54" s="16"/>
      <c r="V54" s="16"/>
      <c r="W54" s="16"/>
      <c r="X54" s="16"/>
      <c r="Y54" s="16"/>
      <c r="Z54" s="16"/>
      <c r="AA54" s="16"/>
      <c r="AB54" s="16"/>
      <c r="AC54" s="16"/>
      <c r="AD54" s="16"/>
      <c r="AE54" s="16"/>
      <c r="AF54" s="16"/>
      <c r="AG54" s="16"/>
      <c r="AH54" s="16"/>
      <c r="AI54" s="16"/>
      <c r="AJ54" s="16"/>
      <c r="AK54" s="16"/>
      <c r="AL54" s="16"/>
      <c r="AM54" s="16"/>
    </row>
    <row r="55" spans="1:39" s="10" customFormat="1" ht="14.25">
      <c r="A55" s="28"/>
      <c r="B55" s="27"/>
      <c r="C55" s="24"/>
      <c r="D55" s="24"/>
      <c r="E55" s="24"/>
      <c r="F55" s="24"/>
      <c r="G55" s="24"/>
      <c r="H55" s="25"/>
      <c r="I55" s="81"/>
      <c r="J55" s="81"/>
      <c r="K55" s="63" t="s">
        <v>28</v>
      </c>
      <c r="L55" s="63"/>
      <c r="M55" s="63"/>
      <c r="N55" s="63"/>
      <c r="O55" s="63"/>
      <c r="P55" s="63"/>
      <c r="Q55" s="63"/>
      <c r="R55" s="16"/>
      <c r="S55" s="16"/>
      <c r="T55" s="16"/>
      <c r="U55" s="16"/>
      <c r="V55" s="16"/>
      <c r="W55" s="16"/>
      <c r="X55" s="16"/>
      <c r="Y55" s="16"/>
      <c r="Z55" s="16"/>
      <c r="AA55" s="16"/>
      <c r="AB55" s="16"/>
      <c r="AC55" s="16"/>
      <c r="AD55" s="16"/>
      <c r="AE55" s="16"/>
      <c r="AF55" s="16"/>
      <c r="AG55" s="16"/>
      <c r="AH55" s="16"/>
      <c r="AI55" s="16"/>
      <c r="AJ55" s="16"/>
      <c r="AK55" s="16"/>
      <c r="AL55" s="16"/>
      <c r="AM55" s="16"/>
    </row>
    <row r="56" spans="1:39" s="10" customFormat="1">
      <c r="R56" s="16"/>
      <c r="S56" s="16"/>
      <c r="T56" s="16"/>
      <c r="U56" s="16"/>
      <c r="V56" s="16"/>
      <c r="W56" s="16"/>
      <c r="X56" s="16"/>
      <c r="Y56" s="16"/>
      <c r="Z56" s="16"/>
      <c r="AA56" s="16"/>
      <c r="AB56" s="16"/>
      <c r="AC56" s="16"/>
      <c r="AD56" s="16"/>
      <c r="AE56" s="16"/>
      <c r="AF56" s="16"/>
      <c r="AG56" s="16"/>
      <c r="AH56" s="16"/>
      <c r="AI56" s="16"/>
      <c r="AJ56" s="16"/>
      <c r="AK56" s="16"/>
      <c r="AL56" s="16"/>
      <c r="AM56" s="16"/>
    </row>
    <row r="57" spans="1:39" s="10" customFormat="1">
      <c r="B57" s="10" t="s">
        <v>59</v>
      </c>
      <c r="R57" s="16"/>
      <c r="S57" s="16"/>
      <c r="T57" s="16"/>
      <c r="U57" s="16"/>
      <c r="V57" s="16"/>
      <c r="W57" s="16"/>
      <c r="X57" s="16"/>
      <c r="Y57" s="16"/>
      <c r="Z57" s="16"/>
      <c r="AA57" s="16"/>
      <c r="AB57" s="16"/>
      <c r="AC57" s="16"/>
      <c r="AD57" s="16"/>
      <c r="AE57" s="16"/>
      <c r="AF57" s="16"/>
      <c r="AG57" s="16"/>
      <c r="AH57" s="16"/>
      <c r="AI57" s="16"/>
      <c r="AJ57" s="16"/>
      <c r="AK57" s="16"/>
      <c r="AL57" s="16"/>
      <c r="AM57" s="16"/>
    </row>
    <row r="58" spans="1:39" s="10" customFormat="1">
      <c r="R58" s="16"/>
      <c r="S58" s="16"/>
      <c r="T58" s="16"/>
      <c r="U58" s="16"/>
      <c r="V58" s="16"/>
      <c r="W58" s="16"/>
      <c r="X58" s="16"/>
      <c r="Y58" s="16"/>
      <c r="Z58" s="16"/>
      <c r="AA58" s="16"/>
      <c r="AB58" s="16"/>
      <c r="AC58" s="16"/>
      <c r="AD58" s="16"/>
      <c r="AE58" s="16"/>
      <c r="AF58" s="16"/>
      <c r="AG58" s="16"/>
      <c r="AH58" s="16"/>
      <c r="AI58" s="16"/>
      <c r="AJ58" s="16"/>
      <c r="AK58" s="16"/>
      <c r="AL58" s="16"/>
      <c r="AM58" s="16"/>
    </row>
    <row r="59" spans="1:39" s="10" customFormat="1">
      <c r="R59" s="16"/>
      <c r="S59" s="16"/>
      <c r="T59" s="16"/>
      <c r="U59" s="16"/>
      <c r="V59" s="16"/>
      <c r="W59" s="16"/>
      <c r="X59" s="16"/>
      <c r="Y59" s="16"/>
      <c r="Z59" s="16"/>
      <c r="AA59" s="16"/>
      <c r="AB59" s="16"/>
      <c r="AC59" s="16"/>
      <c r="AD59" s="16"/>
      <c r="AE59" s="16"/>
      <c r="AF59" s="16"/>
      <c r="AG59" s="16"/>
      <c r="AH59" s="16"/>
      <c r="AI59" s="16"/>
      <c r="AJ59" s="16"/>
      <c r="AK59" s="16"/>
      <c r="AL59" s="16"/>
      <c r="AM59" s="16"/>
    </row>
    <row r="60" spans="1:39" s="10" customFormat="1">
      <c r="R60" s="16"/>
      <c r="S60" s="16"/>
      <c r="T60" s="16"/>
      <c r="U60" s="16"/>
      <c r="V60" s="16"/>
      <c r="W60" s="16"/>
      <c r="X60" s="16"/>
      <c r="Y60" s="16"/>
      <c r="Z60" s="16"/>
      <c r="AA60" s="16"/>
      <c r="AB60" s="16"/>
      <c r="AC60" s="16"/>
      <c r="AD60" s="16"/>
      <c r="AE60" s="16"/>
      <c r="AF60" s="16"/>
      <c r="AG60" s="16"/>
      <c r="AH60" s="16"/>
      <c r="AI60" s="16"/>
      <c r="AJ60" s="16"/>
      <c r="AK60" s="16"/>
      <c r="AL60" s="16"/>
      <c r="AM60" s="16"/>
    </row>
    <row r="61" spans="1:39" s="10" customFormat="1">
      <c r="S61" s="16"/>
      <c r="T61" s="16"/>
      <c r="U61" s="16"/>
      <c r="V61" s="16"/>
      <c r="W61" s="16"/>
      <c r="X61" s="16"/>
      <c r="Y61" s="16"/>
      <c r="Z61" s="16"/>
      <c r="AA61" s="16"/>
      <c r="AB61" s="16"/>
      <c r="AC61" s="16"/>
      <c r="AD61" s="16"/>
      <c r="AE61" s="16"/>
      <c r="AF61" s="16"/>
      <c r="AG61" s="16"/>
      <c r="AH61" s="16"/>
      <c r="AI61" s="16"/>
      <c r="AJ61" s="16"/>
      <c r="AK61" s="16"/>
      <c r="AL61" s="16"/>
      <c r="AM61" s="16"/>
    </row>
    <row r="62" spans="1:39" s="10" customFormat="1">
      <c r="R62" s="90"/>
      <c r="S62" s="16"/>
      <c r="T62" s="16"/>
      <c r="U62" s="16"/>
      <c r="V62" s="16"/>
      <c r="W62" s="16"/>
      <c r="X62" s="16"/>
      <c r="Y62" s="16"/>
      <c r="Z62" s="16"/>
      <c r="AA62" s="16"/>
      <c r="AB62" s="16"/>
      <c r="AC62" s="16"/>
      <c r="AD62" s="16"/>
      <c r="AE62" s="16"/>
      <c r="AF62" s="16"/>
      <c r="AG62" s="16"/>
      <c r="AH62" s="16"/>
      <c r="AI62" s="16"/>
      <c r="AJ62" s="16"/>
      <c r="AK62" s="16"/>
      <c r="AL62" s="16"/>
      <c r="AM62" s="16"/>
    </row>
    <row r="63" spans="1:39" s="10" customFormat="1">
      <c r="A63" s="6"/>
      <c r="B63" s="5"/>
      <c r="C63" s="3"/>
      <c r="D63" s="3"/>
      <c r="E63" s="3"/>
      <c r="F63" s="3"/>
      <c r="G63" s="3"/>
      <c r="H63" s="8"/>
      <c r="I63" s="71"/>
      <c r="J63" s="71"/>
      <c r="K63" s="2"/>
      <c r="L63" s="3"/>
      <c r="M63" s="3"/>
      <c r="N63" s="7"/>
      <c r="O63" s="3"/>
      <c r="P63" s="3"/>
      <c r="Q63" s="3"/>
      <c r="R63" s="90"/>
      <c r="S63" s="16"/>
      <c r="T63" s="16"/>
      <c r="U63" s="16"/>
      <c r="V63" s="16"/>
      <c r="W63" s="16"/>
      <c r="X63" s="16"/>
      <c r="Y63" s="16"/>
      <c r="Z63" s="16"/>
      <c r="AA63" s="16"/>
      <c r="AB63" s="16"/>
      <c r="AC63" s="16"/>
      <c r="AD63" s="16"/>
      <c r="AE63" s="16"/>
      <c r="AF63" s="16"/>
      <c r="AG63" s="16"/>
      <c r="AH63" s="16"/>
      <c r="AI63" s="16"/>
      <c r="AJ63" s="16"/>
      <c r="AK63" s="16"/>
      <c r="AL63" s="16"/>
      <c r="AM63" s="16"/>
    </row>
    <row r="64" spans="1:39">
      <c r="A64" s="6"/>
      <c r="B64" s="5"/>
      <c r="C64" s="3"/>
      <c r="D64" s="3"/>
      <c r="E64" s="3"/>
      <c r="F64" s="3"/>
      <c r="G64" s="3"/>
      <c r="H64" s="8"/>
      <c r="I64" s="71"/>
      <c r="J64" s="71"/>
      <c r="K64" s="2"/>
      <c r="L64" s="3"/>
      <c r="M64" s="3"/>
      <c r="N64" s="7"/>
      <c r="O64" s="3"/>
      <c r="P64" s="3"/>
      <c r="Q64" s="3"/>
      <c r="R64" s="73"/>
      <c r="S64" s="3"/>
      <c r="T64" s="3"/>
      <c r="U64" s="3"/>
      <c r="V64" s="3"/>
      <c r="W64" s="3"/>
      <c r="X64" s="3"/>
      <c r="Y64" s="3"/>
      <c r="Z64" s="3"/>
      <c r="AA64" s="3"/>
      <c r="AB64" s="3"/>
      <c r="AC64" s="3"/>
      <c r="AD64" s="3"/>
      <c r="AE64" s="3"/>
      <c r="AF64" s="3"/>
      <c r="AG64" s="3"/>
      <c r="AH64" s="3"/>
      <c r="AI64" s="3"/>
      <c r="AJ64" s="3"/>
      <c r="AK64" s="3"/>
      <c r="AL64" s="3"/>
      <c r="AM64" s="3"/>
    </row>
    <row r="65" spans="1:52">
      <c r="A65" s="6"/>
      <c r="B65" s="5"/>
      <c r="C65" s="3"/>
      <c r="D65" s="3"/>
      <c r="E65" s="3"/>
      <c r="F65" s="3"/>
      <c r="G65" s="3"/>
      <c r="H65" s="3"/>
      <c r="I65" s="88"/>
      <c r="J65" s="89"/>
      <c r="K65" s="12"/>
      <c r="L65" s="3"/>
      <c r="M65" s="3"/>
      <c r="N65" s="7"/>
      <c r="O65" s="3"/>
      <c r="P65" s="3"/>
      <c r="Q65" s="3"/>
      <c r="R65" s="73"/>
      <c r="S65" s="3"/>
      <c r="T65" s="3"/>
      <c r="U65" s="3"/>
      <c r="V65" s="3"/>
      <c r="W65" s="3"/>
      <c r="X65" s="3"/>
      <c r="Y65" s="3"/>
      <c r="Z65" s="3"/>
      <c r="AA65" s="3"/>
      <c r="AB65" s="3"/>
      <c r="AC65" s="3"/>
      <c r="AD65" s="3"/>
      <c r="AE65" s="3"/>
      <c r="AF65" s="3"/>
      <c r="AG65" s="3"/>
      <c r="AH65" s="3"/>
      <c r="AI65" s="3"/>
      <c r="AJ65" s="3"/>
      <c r="AK65" s="3"/>
      <c r="AL65" s="3"/>
      <c r="AM65" s="3"/>
    </row>
    <row r="66" spans="1:52">
      <c r="A66" s="6"/>
      <c r="B66" s="5"/>
      <c r="C66" s="3"/>
      <c r="D66" s="3"/>
      <c r="E66" s="3"/>
      <c r="F66" s="3"/>
      <c r="G66" s="3"/>
      <c r="H66" s="3"/>
      <c r="I66" s="3"/>
      <c r="J66" s="3"/>
      <c r="K66" s="3"/>
      <c r="L66" s="3"/>
      <c r="M66" s="3"/>
      <c r="N66" s="7"/>
      <c r="O66" s="3"/>
      <c r="P66" s="3"/>
      <c r="Q66" s="3"/>
      <c r="R66" s="73"/>
      <c r="S66" s="3"/>
      <c r="T66" s="3"/>
      <c r="U66" s="3"/>
      <c r="V66" s="3"/>
      <c r="W66" s="3"/>
      <c r="X66" s="3"/>
      <c r="Y66" s="3"/>
      <c r="Z66" s="3"/>
      <c r="AA66" s="3"/>
      <c r="AB66" s="3"/>
      <c r="AC66" s="3"/>
      <c r="AD66" s="3"/>
      <c r="AE66" s="3"/>
      <c r="AF66" s="3"/>
      <c r="AG66" s="3"/>
      <c r="AH66" s="3"/>
      <c r="AI66" s="3"/>
      <c r="AJ66" s="3"/>
      <c r="AK66" s="3"/>
      <c r="AL66" s="3"/>
      <c r="AM66" s="3"/>
    </row>
    <row r="67" spans="1:52">
      <c r="A67" s="6"/>
      <c r="B67" s="5"/>
      <c r="C67" s="3"/>
      <c r="D67" s="3"/>
      <c r="E67" s="3"/>
      <c r="F67" s="3"/>
      <c r="G67" s="3"/>
      <c r="H67" s="3"/>
      <c r="I67" s="3"/>
      <c r="J67" s="3"/>
      <c r="K67" s="3"/>
      <c r="L67" s="3"/>
      <c r="M67" s="3"/>
      <c r="N67" s="7"/>
      <c r="O67" s="3"/>
      <c r="P67" s="3"/>
      <c r="Q67" s="3"/>
      <c r="R67" s="4"/>
      <c r="S67" s="2"/>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row>
    <row r="68" spans="1:52">
      <c r="A68" s="6"/>
      <c r="B68" s="5"/>
      <c r="C68" s="3"/>
      <c r="D68" s="3"/>
      <c r="E68" s="3"/>
      <c r="F68" s="3"/>
      <c r="G68" s="3"/>
      <c r="H68" s="3"/>
      <c r="I68" s="12"/>
      <c r="J68" s="12"/>
      <c r="K68" s="3"/>
      <c r="L68" s="12"/>
      <c r="M68" s="12"/>
      <c r="N68" s="13"/>
      <c r="O68" s="3"/>
      <c r="P68" s="3"/>
      <c r="Q68" s="3"/>
      <c r="R68" s="3"/>
      <c r="S68" s="2"/>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row>
    <row r="69" spans="1:52">
      <c r="A69" s="6"/>
      <c r="B69" s="5"/>
      <c r="C69" s="3"/>
      <c r="D69" s="3"/>
      <c r="E69" s="3"/>
      <c r="F69" s="3"/>
      <c r="G69" s="3"/>
      <c r="H69" s="8"/>
      <c r="I69" s="3"/>
      <c r="J69" s="3"/>
      <c r="K69" s="3"/>
      <c r="L69" s="3"/>
      <c r="M69" s="3"/>
      <c r="N69" s="7"/>
      <c r="O69" s="3"/>
      <c r="P69" s="3"/>
      <c r="Q69" s="3"/>
      <c r="R69" s="3"/>
      <c r="S69" s="2"/>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row>
    <row r="70" spans="1:52">
      <c r="A70" s="6"/>
      <c r="B70" s="5"/>
      <c r="C70" s="3"/>
      <c r="D70" s="3"/>
      <c r="E70" s="3"/>
      <c r="F70" s="3"/>
      <c r="G70" s="3"/>
      <c r="H70" s="8"/>
      <c r="I70" s="3"/>
      <c r="J70" s="3"/>
      <c r="K70" s="3"/>
      <c r="L70" s="3"/>
      <c r="M70" s="3"/>
      <c r="N70" s="7"/>
      <c r="O70" s="3"/>
      <c r="P70" s="3"/>
      <c r="Q70" s="3"/>
      <c r="R70" s="3"/>
      <c r="S70" s="4"/>
      <c r="T70" s="4"/>
      <c r="U70" s="4"/>
      <c r="V70" s="4"/>
      <c r="W70" s="4"/>
      <c r="X70" s="11"/>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row>
    <row r="71" spans="1:52">
      <c r="A71" s="6"/>
      <c r="B71" s="5"/>
      <c r="C71" s="3"/>
      <c r="D71" s="3"/>
      <c r="E71" s="3"/>
      <c r="F71" s="3"/>
      <c r="G71" s="86"/>
      <c r="H71" s="73"/>
      <c r="I71" s="73"/>
      <c r="J71" s="73"/>
      <c r="K71" s="73"/>
      <c r="L71" s="73"/>
      <c r="M71" s="86"/>
      <c r="N71" s="7"/>
      <c r="O71" s="3"/>
      <c r="P71" s="3"/>
      <c r="Q71" s="3"/>
      <c r="R71" s="3"/>
      <c r="S71" s="3"/>
      <c r="T71" s="3"/>
      <c r="U71" s="3"/>
      <c r="V71" s="3"/>
      <c r="W71" s="3"/>
      <c r="X71" s="8"/>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spans="1:52">
      <c r="A72" s="6"/>
      <c r="B72" s="5"/>
      <c r="C72" s="3"/>
      <c r="D72" s="3"/>
      <c r="E72" s="3"/>
      <c r="F72" s="3"/>
      <c r="G72" s="86"/>
      <c r="H72" s="73"/>
      <c r="I72" s="73"/>
      <c r="J72" s="73"/>
      <c r="K72" s="73"/>
      <c r="L72" s="73"/>
      <c r="M72" s="86"/>
      <c r="N72" s="7" t="s">
        <v>33</v>
      </c>
      <c r="O72" s="3"/>
      <c r="P72" s="3"/>
      <c r="Q72" s="3"/>
      <c r="R72" s="3"/>
      <c r="S72" s="3"/>
      <c r="T72" s="3"/>
      <c r="U72" s="3"/>
      <c r="V72" s="3"/>
      <c r="W72" s="3"/>
      <c r="X72" s="8"/>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row>
    <row r="73" spans="1:52">
      <c r="A73" s="6"/>
      <c r="B73" s="5"/>
      <c r="C73" s="3"/>
      <c r="D73" s="3"/>
      <c r="E73" s="3"/>
      <c r="F73" s="3"/>
      <c r="G73" s="86"/>
      <c r="H73" s="73"/>
      <c r="I73" s="73"/>
      <c r="J73" s="73"/>
      <c r="K73" s="73"/>
      <c r="L73" s="73"/>
      <c r="M73" s="86"/>
      <c r="N73" s="7"/>
      <c r="O73" s="3"/>
      <c r="P73" s="3"/>
      <c r="Q73" s="3"/>
      <c r="R73" s="3"/>
      <c r="S73" s="3"/>
      <c r="T73" s="3"/>
      <c r="U73" s="3"/>
      <c r="V73" s="3"/>
      <c r="W73" s="3"/>
      <c r="X73" s="8"/>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row>
    <row r="74" spans="1:52">
      <c r="A74" s="6"/>
      <c r="B74" s="5"/>
      <c r="C74" s="3"/>
      <c r="D74" s="3"/>
      <c r="E74" s="3"/>
      <c r="F74" s="3"/>
      <c r="G74" s="86"/>
      <c r="H74" s="73"/>
      <c r="I74" s="73"/>
      <c r="Q74" s="3"/>
      <c r="R74" s="3"/>
      <c r="S74" s="3"/>
      <c r="T74" s="3"/>
      <c r="U74" s="3"/>
      <c r="V74" s="3"/>
      <c r="W74" s="3"/>
      <c r="X74" s="8"/>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spans="1:52">
      <c r="A75" s="6"/>
      <c r="B75" s="5"/>
      <c r="C75" s="3"/>
      <c r="D75" s="3"/>
      <c r="E75" s="3"/>
      <c r="F75" s="3"/>
      <c r="G75" s="86"/>
      <c r="H75" s="73"/>
      <c r="I75" s="73"/>
      <c r="J75" s="73"/>
      <c r="K75" s="73"/>
      <c r="L75" s="73"/>
      <c r="M75" s="73"/>
      <c r="N75" s="84"/>
      <c r="O75" s="73"/>
      <c r="P75" s="73"/>
      <c r="Q75" s="86"/>
      <c r="R75" s="3"/>
      <c r="S75" s="3"/>
      <c r="T75" s="3"/>
      <c r="U75" s="3"/>
      <c r="V75" s="3"/>
      <c r="W75" s="3"/>
      <c r="X75" s="8"/>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spans="1:52">
      <c r="A76" s="6"/>
      <c r="B76" s="5"/>
      <c r="C76" s="3"/>
      <c r="D76" s="3"/>
      <c r="E76" s="3"/>
      <c r="F76" s="3"/>
      <c r="G76" s="86"/>
      <c r="H76" s="73"/>
      <c r="I76" s="73"/>
      <c r="J76" s="73"/>
      <c r="K76" s="73"/>
      <c r="L76" s="73"/>
      <c r="M76" s="73"/>
      <c r="N76" s="84"/>
      <c r="O76" s="73"/>
      <c r="P76" s="73"/>
      <c r="Q76" s="86"/>
      <c r="R76" s="3"/>
      <c r="S76" s="3"/>
      <c r="T76" s="3"/>
      <c r="U76" s="3"/>
      <c r="V76" s="3"/>
      <c r="W76" s="3"/>
      <c r="X76" s="8"/>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row>
    <row r="77" spans="1:52">
      <c r="A77" s="6"/>
      <c r="B77" s="5"/>
      <c r="C77" s="3"/>
      <c r="D77" s="3"/>
      <c r="E77" s="3"/>
      <c r="F77" s="3"/>
      <c r="G77" s="86"/>
      <c r="H77" s="73"/>
      <c r="I77" s="73"/>
      <c r="J77" s="73"/>
      <c r="K77" s="73"/>
      <c r="L77" s="73"/>
      <c r="M77" s="73"/>
      <c r="N77" s="84"/>
      <c r="O77" s="73"/>
      <c r="P77" s="73"/>
      <c r="Q77" s="86"/>
      <c r="R77" s="3"/>
      <c r="S77" s="3"/>
      <c r="T77" s="3"/>
      <c r="U77" s="3"/>
      <c r="V77" s="3"/>
      <c r="W77" s="3"/>
      <c r="X77" s="8"/>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row>
    <row r="78" spans="1:52">
      <c r="A78" s="6"/>
      <c r="B78" s="5"/>
      <c r="C78" s="3"/>
      <c r="D78" s="3"/>
      <c r="E78" s="3"/>
      <c r="F78" s="3"/>
      <c r="G78" s="86"/>
      <c r="H78" s="73"/>
      <c r="I78" s="73"/>
      <c r="J78" s="73"/>
      <c r="K78" s="73"/>
      <c r="L78" s="73"/>
      <c r="M78" s="73"/>
      <c r="N78" s="84"/>
      <c r="O78" s="73"/>
      <c r="P78" s="73"/>
      <c r="Q78" s="86"/>
      <c r="R78" s="17"/>
      <c r="S78" s="3"/>
      <c r="T78" s="3"/>
      <c r="U78" s="3"/>
      <c r="V78" s="3"/>
      <c r="W78" s="3"/>
      <c r="X78" s="8"/>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row>
    <row r="79" spans="1:52">
      <c r="A79" s="6"/>
      <c r="B79" s="5"/>
      <c r="C79" s="3"/>
      <c r="D79" s="3"/>
      <c r="E79" s="3"/>
      <c r="F79" s="3"/>
      <c r="G79" s="3"/>
      <c r="H79" s="3"/>
      <c r="I79" s="3"/>
      <c r="J79" s="73"/>
      <c r="K79" s="73"/>
      <c r="L79" s="73"/>
      <c r="M79" s="73"/>
      <c r="N79" s="84"/>
      <c r="O79" s="73"/>
      <c r="P79" s="73"/>
      <c r="Q79" s="86"/>
      <c r="R79" s="17"/>
      <c r="S79" s="3"/>
      <c r="T79" s="3"/>
      <c r="U79" s="3"/>
      <c r="V79" s="3"/>
      <c r="W79" s="3"/>
      <c r="X79" s="8"/>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spans="1:52">
      <c r="A80" s="6"/>
      <c r="B80" s="5"/>
      <c r="C80" s="3"/>
      <c r="D80" s="3"/>
      <c r="E80" s="3"/>
      <c r="F80" s="3"/>
      <c r="G80" s="3"/>
      <c r="H80" s="3"/>
      <c r="I80" s="3"/>
      <c r="J80" s="73"/>
      <c r="K80" s="73"/>
      <c r="L80" s="73"/>
      <c r="M80" s="73"/>
      <c r="N80" s="84"/>
      <c r="O80" s="73"/>
      <c r="P80" s="73"/>
      <c r="Q80" s="86"/>
      <c r="R80" s="17"/>
      <c r="S80" s="3"/>
      <c r="T80" s="3"/>
      <c r="U80" s="3"/>
      <c r="V80" s="3"/>
      <c r="W80" s="3"/>
      <c r="X80" s="8"/>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row>
    <row r="81" spans="1:52">
      <c r="A81" s="6"/>
      <c r="B81" s="5"/>
      <c r="C81" s="3"/>
      <c r="D81" s="3"/>
      <c r="E81" s="3"/>
      <c r="F81" s="3"/>
      <c r="G81" s="3"/>
      <c r="H81" s="3"/>
      <c r="I81" s="3"/>
      <c r="J81" s="73"/>
      <c r="K81" s="73"/>
      <c r="L81" s="73"/>
      <c r="M81" s="73"/>
      <c r="N81" s="84"/>
      <c r="O81" s="73"/>
      <c r="P81" s="73"/>
      <c r="Q81" s="86"/>
      <c r="R81" s="3"/>
      <c r="S81" s="3"/>
      <c r="T81" s="3"/>
      <c r="U81" s="3"/>
      <c r="V81" s="3"/>
      <c r="W81" s="3"/>
      <c r="X81" s="8"/>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row>
    <row r="82" spans="1:52">
      <c r="A82" s="6"/>
      <c r="B82" s="5"/>
      <c r="C82" s="3"/>
      <c r="D82" s="3"/>
      <c r="E82" s="3"/>
      <c r="F82" s="3"/>
      <c r="G82" s="3"/>
      <c r="H82" s="3"/>
      <c r="I82" s="3"/>
      <c r="J82" s="3"/>
      <c r="K82" s="3"/>
      <c r="L82" s="3"/>
      <c r="M82" s="3"/>
      <c r="N82" s="7"/>
      <c r="O82" s="3"/>
      <c r="P82" s="3"/>
      <c r="Q82" s="3"/>
      <c r="R82" s="3"/>
      <c r="S82" s="3"/>
      <c r="T82" s="3"/>
      <c r="U82" s="3"/>
      <c r="V82" s="3"/>
      <c r="W82" s="3"/>
      <c r="X82" s="8"/>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row>
    <row r="83" spans="1:52">
      <c r="A83" s="6"/>
      <c r="B83" s="5"/>
      <c r="C83" s="3"/>
      <c r="D83" s="3"/>
      <c r="E83" s="3"/>
      <c r="F83" s="3"/>
      <c r="G83" s="3"/>
      <c r="H83" s="3"/>
      <c r="I83" s="3"/>
      <c r="J83" s="3"/>
      <c r="K83" s="3"/>
      <c r="L83" s="3"/>
      <c r="M83" s="3"/>
      <c r="N83" s="7"/>
      <c r="O83" s="3"/>
      <c r="P83" s="3"/>
      <c r="Q83" s="3"/>
      <c r="R83" s="3"/>
      <c r="S83" s="3"/>
      <c r="T83" s="3"/>
      <c r="U83" s="3"/>
      <c r="V83" s="3"/>
      <c r="W83" s="3"/>
      <c r="X83" s="8"/>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row>
    <row r="84" spans="1:52">
      <c r="A84" s="6"/>
      <c r="B84" s="5"/>
      <c r="C84" s="3"/>
      <c r="D84" s="3"/>
      <c r="E84" s="3"/>
      <c r="F84" s="3"/>
      <c r="G84" s="3"/>
      <c r="H84" s="3"/>
      <c r="I84" s="3"/>
      <c r="J84" s="3"/>
      <c r="K84" s="3"/>
      <c r="L84" s="3"/>
      <c r="M84" s="3"/>
      <c r="N84" s="7"/>
      <c r="O84" s="3"/>
      <c r="P84" s="3"/>
      <c r="Q84" s="3"/>
      <c r="R84" s="3"/>
      <c r="S84" s="3"/>
      <c r="T84" s="3"/>
      <c r="U84" s="3"/>
      <c r="V84" s="3"/>
      <c r="W84" s="3"/>
      <c r="X84" s="8"/>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row>
    <row r="85" spans="1:52">
      <c r="A85" s="6"/>
      <c r="B85" s="5"/>
      <c r="C85" s="3"/>
      <c r="D85" s="3"/>
      <c r="E85" s="3"/>
      <c r="F85" s="3"/>
      <c r="G85" s="3"/>
      <c r="H85" s="3"/>
      <c r="I85" s="3"/>
      <c r="J85" s="3"/>
      <c r="K85" s="3"/>
      <c r="L85" s="3"/>
      <c r="M85" s="3"/>
      <c r="N85" s="7"/>
      <c r="O85" s="3"/>
      <c r="P85" s="3"/>
      <c r="Q85" s="3"/>
      <c r="R85" s="3"/>
      <c r="S85" s="3"/>
      <c r="T85" s="3"/>
      <c r="U85" s="3"/>
      <c r="V85" s="3"/>
      <c r="W85" s="3"/>
      <c r="X85" s="8"/>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row>
    <row r="86" spans="1:52">
      <c r="A86" s="6"/>
      <c r="B86" s="5"/>
      <c r="C86" s="3"/>
      <c r="D86" s="3"/>
      <c r="E86" s="3"/>
      <c r="F86" s="3"/>
      <c r="G86" s="3"/>
      <c r="H86" s="3"/>
      <c r="I86" s="3"/>
      <c r="J86" s="3"/>
      <c r="K86" s="3"/>
      <c r="L86" s="3"/>
      <c r="M86" s="3"/>
      <c r="N86" s="7"/>
      <c r="O86" s="3"/>
      <c r="P86" s="3"/>
      <c r="Q86" s="3"/>
      <c r="R86" s="3"/>
      <c r="S86" s="3"/>
      <c r="T86" s="3"/>
      <c r="U86" s="3"/>
      <c r="V86" s="3"/>
      <c r="W86" s="3"/>
      <c r="X86" s="8"/>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spans="1:52">
      <c r="A87" s="6"/>
      <c r="B87" s="5"/>
      <c r="C87" s="3"/>
      <c r="D87" s="3"/>
      <c r="E87" s="3"/>
      <c r="F87" s="3"/>
      <c r="G87" s="3"/>
      <c r="H87" s="3"/>
      <c r="I87" s="3"/>
      <c r="J87" s="3"/>
      <c r="K87" s="3"/>
      <c r="L87" s="3"/>
      <c r="M87" s="3"/>
      <c r="N87" s="7"/>
      <c r="O87" s="3"/>
      <c r="P87" s="3"/>
      <c r="Q87" s="3"/>
      <c r="R87" s="3"/>
      <c r="S87" s="3"/>
      <c r="T87" s="3"/>
      <c r="U87" s="3"/>
      <c r="V87" s="3"/>
      <c r="W87" s="3"/>
      <c r="X87" s="8"/>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row>
    <row r="88" spans="1:52">
      <c r="A88" s="6"/>
      <c r="B88" s="5"/>
      <c r="C88" s="3"/>
      <c r="D88" s="3"/>
      <c r="E88" s="3"/>
      <c r="F88" s="3"/>
      <c r="G88" s="3"/>
      <c r="H88" s="3"/>
      <c r="I88" s="3"/>
      <c r="J88" s="3"/>
      <c r="K88" s="3"/>
      <c r="L88" s="3"/>
      <c r="M88" s="3"/>
      <c r="N88" s="7"/>
      <c r="O88" s="3"/>
      <c r="P88" s="3"/>
      <c r="Q88" s="3"/>
      <c r="R88" s="3"/>
      <c r="S88" s="3"/>
      <c r="T88" s="3"/>
      <c r="U88" s="3"/>
      <c r="V88" s="3"/>
      <c r="W88" s="3"/>
      <c r="X88" s="8"/>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spans="1:52">
      <c r="A89" s="6"/>
      <c r="B89" s="5"/>
      <c r="C89" s="3"/>
      <c r="D89" s="3"/>
      <c r="E89" s="3"/>
      <c r="F89" s="3"/>
      <c r="G89" s="3"/>
      <c r="H89" s="3"/>
      <c r="I89" s="3"/>
      <c r="J89" s="3"/>
      <c r="K89" s="3"/>
      <c r="L89" s="3"/>
      <c r="M89" s="3"/>
      <c r="N89" s="7"/>
      <c r="O89" s="3"/>
      <c r="P89" s="3"/>
      <c r="Q89" s="3"/>
      <c r="R89" s="3"/>
      <c r="S89" s="3"/>
      <c r="T89" s="3"/>
      <c r="U89" s="3"/>
      <c r="V89" s="3"/>
      <c r="W89" s="3"/>
      <c r="X89" s="8"/>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row>
    <row r="90" spans="1:52">
      <c r="A90" s="6"/>
      <c r="B90" s="5"/>
      <c r="C90" s="3"/>
      <c r="D90" s="3"/>
      <c r="E90" s="3"/>
      <c r="F90" s="3"/>
      <c r="G90" s="3"/>
      <c r="H90" s="3"/>
      <c r="I90" s="3"/>
      <c r="J90" s="3"/>
      <c r="K90" s="3"/>
      <c r="L90" s="3"/>
      <c r="M90" s="3"/>
      <c r="N90" s="7"/>
      <c r="O90" s="3"/>
      <c r="P90" s="3"/>
      <c r="Q90" s="3"/>
      <c r="R90" s="3"/>
      <c r="S90" s="3"/>
      <c r="T90" s="3"/>
      <c r="U90" s="3"/>
      <c r="V90" s="3"/>
      <c r="W90" s="3"/>
      <c r="X90" s="8"/>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spans="1:52">
      <c r="A91" s="6"/>
      <c r="B91" s="5"/>
      <c r="C91" s="3"/>
      <c r="D91" s="3"/>
      <c r="E91" s="3"/>
      <c r="F91" s="3"/>
      <c r="G91" s="3"/>
      <c r="H91" s="3"/>
      <c r="I91" s="3"/>
      <c r="J91" s="3"/>
      <c r="K91" s="3"/>
      <c r="L91" s="3"/>
      <c r="M91" s="3"/>
      <c r="N91" s="7"/>
      <c r="O91" s="3"/>
      <c r="P91" s="3"/>
      <c r="Q91" s="3"/>
      <c r="R91" s="3"/>
      <c r="S91" s="3"/>
      <c r="T91" s="3"/>
      <c r="U91" s="3"/>
      <c r="V91" s="3"/>
      <c r="W91" s="3"/>
      <c r="X91" s="8"/>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spans="1:52">
      <c r="A92" s="6"/>
      <c r="B92" s="5"/>
      <c r="C92" s="3"/>
      <c r="D92" s="3"/>
      <c r="E92" s="3"/>
      <c r="F92" s="3"/>
      <c r="G92" s="3"/>
      <c r="H92" s="3"/>
      <c r="I92" s="3"/>
      <c r="J92" s="3"/>
      <c r="K92" s="3"/>
      <c r="L92" s="3"/>
      <c r="M92" s="3"/>
      <c r="N92" s="7"/>
      <c r="O92" s="3"/>
      <c r="P92" s="3"/>
      <c r="Q92" s="3"/>
      <c r="R92" s="3"/>
      <c r="S92" s="3"/>
      <c r="T92" s="3"/>
      <c r="U92" s="3"/>
      <c r="V92" s="3"/>
      <c r="W92" s="3"/>
      <c r="X92" s="8"/>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row>
    <row r="93" spans="1:52">
      <c r="A93" s="6"/>
      <c r="B93" s="5"/>
      <c r="C93" s="3"/>
      <c r="D93" s="3"/>
      <c r="E93" s="3"/>
      <c r="F93" s="3"/>
      <c r="G93" s="3"/>
      <c r="H93" s="3"/>
      <c r="I93" s="3"/>
      <c r="J93" s="3"/>
      <c r="K93" s="3"/>
      <c r="L93" s="3"/>
      <c r="M93" s="3"/>
      <c r="N93" s="7"/>
      <c r="O93" s="3"/>
      <c r="P93" s="3"/>
      <c r="Q93" s="3"/>
      <c r="R93" s="3"/>
      <c r="S93" s="3"/>
      <c r="T93" s="3"/>
      <c r="U93" s="3"/>
      <c r="V93" s="3"/>
      <c r="W93" s="3"/>
      <c r="X93" s="8"/>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spans="1:52">
      <c r="A94" s="6"/>
      <c r="B94" s="5"/>
      <c r="C94" s="3"/>
      <c r="D94" s="3"/>
      <c r="E94" s="3"/>
      <c r="F94" s="3"/>
      <c r="G94" s="3"/>
      <c r="H94" s="3"/>
      <c r="I94" s="3"/>
      <c r="J94" s="3"/>
      <c r="K94" s="3"/>
      <c r="L94" s="3"/>
      <c r="M94" s="3"/>
      <c r="N94" s="7"/>
      <c r="O94" s="3"/>
      <c r="P94" s="3"/>
      <c r="Q94" s="3"/>
      <c r="R94" s="3"/>
      <c r="S94" s="3"/>
      <c r="T94" s="3"/>
      <c r="U94" s="3"/>
      <c r="V94" s="3"/>
      <c r="W94" s="3"/>
      <c r="X94" s="8"/>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row>
    <row r="95" spans="1:52">
      <c r="A95" s="6"/>
      <c r="B95" s="5"/>
      <c r="C95" s="3"/>
      <c r="D95" s="3"/>
      <c r="E95" s="3"/>
      <c r="F95" s="3"/>
      <c r="G95" s="3"/>
      <c r="H95" s="3"/>
      <c r="I95" s="3"/>
      <c r="J95" s="3"/>
      <c r="K95" s="3"/>
      <c r="L95" s="3"/>
      <c r="M95" s="3"/>
      <c r="N95" s="7"/>
      <c r="O95" s="3"/>
      <c r="P95" s="3"/>
      <c r="Q95" s="3"/>
      <c r="R95" s="3"/>
      <c r="S95" s="3"/>
      <c r="T95" s="3"/>
      <c r="U95" s="3"/>
      <c r="V95" s="3"/>
      <c r="W95" s="3"/>
      <c r="X95" s="8"/>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row>
    <row r="96" spans="1:52">
      <c r="A96" s="6"/>
      <c r="B96" s="5"/>
      <c r="C96" s="3"/>
      <c r="D96" s="3"/>
      <c r="E96" s="3"/>
      <c r="F96" s="3"/>
      <c r="G96" s="3"/>
      <c r="H96" s="3"/>
      <c r="I96" s="3"/>
      <c r="J96" s="3"/>
      <c r="K96" s="3"/>
      <c r="L96" s="3"/>
      <c r="M96" s="3"/>
      <c r="N96" s="7"/>
      <c r="O96" s="3"/>
      <c r="P96" s="3"/>
      <c r="Q96" s="3"/>
      <c r="R96" s="3"/>
      <c r="S96" s="3"/>
      <c r="T96" s="3"/>
      <c r="U96" s="3"/>
      <c r="V96" s="3"/>
      <c r="W96" s="3"/>
      <c r="X96" s="8"/>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row>
    <row r="97" spans="1:52">
      <c r="A97" s="6"/>
      <c r="B97" s="5"/>
      <c r="C97" s="3"/>
      <c r="D97" s="3"/>
      <c r="E97" s="3"/>
      <c r="F97" s="3"/>
      <c r="G97" s="3"/>
      <c r="H97" s="3"/>
      <c r="I97" s="3"/>
      <c r="J97" s="3"/>
      <c r="K97" s="3"/>
      <c r="L97" s="3"/>
      <c r="M97" s="3"/>
      <c r="N97" s="7"/>
      <c r="O97" s="3"/>
      <c r="P97" s="3"/>
      <c r="Q97" s="3"/>
      <c r="R97" s="3"/>
      <c r="S97" s="3"/>
      <c r="T97" s="3"/>
      <c r="U97" s="3"/>
      <c r="V97" s="3"/>
      <c r="W97" s="3"/>
      <c r="X97" s="8"/>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row>
    <row r="98" spans="1:52">
      <c r="A98" s="6"/>
      <c r="B98" s="5"/>
      <c r="C98" s="3"/>
      <c r="D98" s="3"/>
      <c r="E98" s="3"/>
      <c r="F98" s="3"/>
      <c r="G98" s="3"/>
      <c r="H98" s="3"/>
      <c r="I98" s="3"/>
      <c r="J98" s="3"/>
      <c r="K98" s="3"/>
      <c r="L98" s="3"/>
      <c r="M98" s="3"/>
      <c r="N98" s="7"/>
      <c r="O98" s="3"/>
      <c r="P98" s="3"/>
      <c r="Q98" s="3"/>
      <c r="R98" s="3"/>
      <c r="S98" s="3"/>
      <c r="T98" s="3"/>
      <c r="U98" s="3"/>
      <c r="V98" s="3"/>
      <c r="W98" s="3"/>
      <c r="X98" s="8"/>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spans="1:52">
      <c r="A99" s="6"/>
      <c r="B99" s="5"/>
      <c r="C99" s="3"/>
      <c r="D99" s="3"/>
      <c r="E99" s="3"/>
      <c r="F99" s="3"/>
      <c r="G99" s="3"/>
      <c r="H99" s="3"/>
      <c r="I99" s="3"/>
      <c r="J99" s="3"/>
      <c r="K99" s="3"/>
      <c r="L99" s="3"/>
      <c r="M99" s="3"/>
      <c r="N99" s="7"/>
      <c r="O99" s="3"/>
      <c r="P99" s="3"/>
      <c r="Q99" s="3"/>
      <c r="R99" s="3"/>
      <c r="S99" s="3"/>
      <c r="T99" s="3"/>
      <c r="U99" s="3"/>
      <c r="V99" s="3"/>
      <c r="W99" s="3"/>
      <c r="X99" s="8"/>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row>
    <row r="100" spans="1:52">
      <c r="A100" s="6"/>
      <c r="B100" s="5"/>
      <c r="C100" s="3"/>
      <c r="D100" s="3"/>
      <c r="E100" s="3"/>
      <c r="F100" s="3"/>
      <c r="G100" s="3"/>
      <c r="H100" s="3"/>
      <c r="I100" s="3"/>
      <c r="J100" s="3"/>
      <c r="K100" s="3"/>
      <c r="L100" s="3"/>
      <c r="M100" s="3"/>
      <c r="N100" s="7"/>
      <c r="O100" s="3"/>
      <c r="P100" s="3"/>
      <c r="Q100" s="3"/>
      <c r="R100" s="3"/>
      <c r="S100" s="3"/>
      <c r="T100" s="3"/>
      <c r="U100" s="3"/>
      <c r="V100" s="3"/>
      <c r="W100" s="3"/>
      <c r="X100" s="8"/>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row>
    <row r="101" spans="1:52">
      <c r="A101" s="6"/>
      <c r="B101" s="5"/>
      <c r="C101" s="3"/>
      <c r="D101" s="3"/>
      <c r="E101" s="3"/>
      <c r="F101" s="3"/>
      <c r="G101" s="3"/>
      <c r="H101" s="3"/>
      <c r="I101" s="3"/>
      <c r="J101" s="3"/>
      <c r="K101" s="3"/>
      <c r="L101" s="3"/>
      <c r="M101" s="3"/>
      <c r="N101" s="7"/>
      <c r="O101" s="3"/>
      <c r="P101" s="3"/>
      <c r="Q101" s="3"/>
      <c r="R101" s="3"/>
      <c r="S101" s="3"/>
      <c r="T101" s="3"/>
      <c r="U101" s="3"/>
      <c r="V101" s="3"/>
      <c r="W101" s="3"/>
      <c r="X101" s="8"/>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row>
    <row r="102" spans="1:52">
      <c r="A102" s="6"/>
      <c r="B102" s="5"/>
      <c r="C102" s="3"/>
      <c r="D102" s="3"/>
      <c r="E102" s="3"/>
      <c r="F102" s="3"/>
      <c r="G102" s="3"/>
      <c r="H102" s="3"/>
      <c r="I102" s="3"/>
      <c r="J102" s="3"/>
      <c r="K102" s="3"/>
      <c r="L102" s="3"/>
      <c r="M102" s="3"/>
      <c r="N102" s="7"/>
      <c r="O102" s="3"/>
      <c r="P102" s="3"/>
      <c r="Q102" s="3"/>
      <c r="R102" s="3"/>
      <c r="S102" s="3"/>
      <c r="T102" s="3"/>
      <c r="U102" s="3"/>
      <c r="V102" s="3"/>
      <c r="W102" s="3"/>
      <c r="X102" s="8"/>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row>
    <row r="103" spans="1:52">
      <c r="A103" s="6"/>
      <c r="B103" s="5"/>
      <c r="C103" s="3"/>
      <c r="D103" s="3"/>
      <c r="E103" s="3"/>
      <c r="F103" s="3"/>
      <c r="G103" s="3"/>
      <c r="H103" s="3"/>
      <c r="I103" s="3"/>
      <c r="J103" s="3"/>
      <c r="K103" s="3"/>
      <c r="L103" s="3"/>
      <c r="M103" s="3"/>
      <c r="N103" s="7"/>
      <c r="O103" s="3"/>
      <c r="P103" s="3"/>
      <c r="Q103" s="3"/>
      <c r="R103" s="3"/>
      <c r="S103" s="3"/>
      <c r="T103" s="3"/>
      <c r="U103" s="3"/>
      <c r="V103" s="3"/>
      <c r="W103" s="3"/>
      <c r="X103" s="8"/>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row>
    <row r="104" spans="1:52">
      <c r="A104" s="6"/>
      <c r="B104" s="5"/>
      <c r="C104" s="3"/>
      <c r="D104" s="3"/>
      <c r="E104" s="3"/>
      <c r="F104" s="3"/>
      <c r="G104" s="3"/>
      <c r="H104" s="3"/>
      <c r="I104" s="3"/>
      <c r="J104" s="3"/>
      <c r="K104" s="3"/>
      <c r="L104" s="3"/>
      <c r="M104" s="3"/>
      <c r="N104" s="7"/>
      <c r="O104" s="3"/>
      <c r="P104" s="3"/>
      <c r="Q104" s="3"/>
      <c r="R104" s="3"/>
      <c r="S104" s="3"/>
      <c r="T104" s="3"/>
      <c r="U104" s="3"/>
      <c r="V104" s="3"/>
      <c r="W104" s="3"/>
      <c r="X104" s="8"/>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row>
    <row r="105" spans="1:52">
      <c r="A105" s="6"/>
      <c r="B105" s="5"/>
      <c r="C105" s="3"/>
      <c r="D105" s="3"/>
      <c r="E105" s="3"/>
      <c r="F105" s="3"/>
      <c r="G105" s="3"/>
      <c r="H105" s="3"/>
      <c r="I105" s="3"/>
      <c r="J105" s="3"/>
      <c r="K105" s="3"/>
      <c r="L105" s="3"/>
      <c r="M105" s="3"/>
      <c r="N105" s="7"/>
      <c r="O105" s="3"/>
      <c r="P105" s="3"/>
      <c r="Q105" s="3"/>
      <c r="R105" s="3"/>
      <c r="S105" s="3"/>
      <c r="T105" s="3"/>
      <c r="U105" s="3"/>
      <c r="V105" s="3"/>
      <c r="W105" s="3"/>
      <c r="X105" s="8"/>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row>
    <row r="106" spans="1:52">
      <c r="A106" s="6"/>
      <c r="B106" s="5"/>
      <c r="C106" s="3"/>
      <c r="D106" s="3"/>
      <c r="E106" s="3"/>
      <c r="F106" s="3"/>
      <c r="G106" s="3"/>
      <c r="H106" s="3"/>
      <c r="I106" s="3"/>
      <c r="J106" s="3"/>
      <c r="K106" s="3"/>
      <c r="L106" s="3"/>
      <c r="M106" s="3"/>
      <c r="N106" s="7"/>
      <c r="O106" s="3"/>
      <c r="P106" s="3"/>
      <c r="Q106" s="3"/>
      <c r="R106" s="3"/>
      <c r="S106" s="3"/>
      <c r="T106" s="3"/>
      <c r="U106" s="3"/>
      <c r="V106" s="3"/>
      <c r="W106" s="3"/>
      <c r="X106" s="8"/>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row>
    <row r="107" spans="1:52">
      <c r="A107" s="6"/>
      <c r="B107" s="5"/>
      <c r="C107" s="3"/>
      <c r="D107" s="3"/>
      <c r="E107" s="3"/>
      <c r="F107" s="3"/>
      <c r="G107" s="3"/>
      <c r="H107" s="3"/>
      <c r="I107" s="3"/>
      <c r="J107" s="3"/>
      <c r="K107" s="3"/>
      <c r="L107" s="3"/>
      <c r="M107" s="3"/>
      <c r="N107" s="7"/>
      <c r="O107" s="3"/>
      <c r="P107" s="3"/>
      <c r="Q107" s="3"/>
      <c r="R107" s="3"/>
      <c r="S107" s="3"/>
      <c r="T107" s="3"/>
      <c r="U107" s="3"/>
      <c r="V107" s="3"/>
      <c r="W107" s="3"/>
      <c r="X107" s="8"/>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row>
    <row r="108" spans="1:52">
      <c r="A108" s="6"/>
      <c r="B108" s="5"/>
      <c r="C108" s="3"/>
      <c r="D108" s="3"/>
      <c r="E108" s="3"/>
      <c r="F108" s="3"/>
      <c r="G108" s="3"/>
      <c r="H108" s="3"/>
      <c r="I108" s="3"/>
      <c r="J108" s="3"/>
      <c r="K108" s="3"/>
      <c r="L108" s="3"/>
      <c r="M108" s="3"/>
      <c r="N108" s="7"/>
      <c r="O108" s="3"/>
      <c r="P108" s="3"/>
      <c r="Q108" s="3"/>
      <c r="R108" s="3"/>
      <c r="S108" s="3"/>
      <c r="T108" s="3"/>
      <c r="U108" s="3"/>
      <c r="V108" s="3"/>
      <c r="W108" s="3"/>
      <c r="X108" s="8"/>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spans="1:52">
      <c r="A109" s="6"/>
      <c r="B109" s="5"/>
      <c r="C109" s="3"/>
      <c r="D109" s="3"/>
      <c r="E109" s="3"/>
      <c r="F109" s="3"/>
      <c r="G109" s="3"/>
      <c r="H109" s="3"/>
      <c r="I109" s="3"/>
      <c r="J109" s="3"/>
      <c r="K109" s="3"/>
      <c r="L109" s="3"/>
      <c r="M109" s="3"/>
      <c r="N109" s="7"/>
      <c r="O109" s="3"/>
      <c r="P109" s="3"/>
      <c r="Q109" s="3"/>
      <c r="R109" s="3"/>
      <c r="S109" s="3"/>
      <c r="T109" s="3"/>
      <c r="U109" s="3"/>
      <c r="V109" s="3"/>
      <c r="W109" s="3"/>
      <c r="X109" s="8"/>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row>
    <row r="110" spans="1:52">
      <c r="A110" s="6"/>
      <c r="B110" s="5"/>
      <c r="C110" s="3"/>
      <c r="D110" s="3"/>
      <c r="E110" s="3"/>
      <c r="F110" s="3"/>
      <c r="G110" s="3"/>
      <c r="H110" s="3"/>
      <c r="I110" s="3"/>
      <c r="J110" s="3"/>
      <c r="K110" s="3"/>
      <c r="L110" s="3"/>
      <c r="M110" s="3"/>
      <c r="N110" s="7"/>
      <c r="O110" s="3"/>
      <c r="P110" s="3"/>
      <c r="Q110" s="3"/>
      <c r="R110" s="3"/>
      <c r="S110" s="3"/>
      <c r="T110" s="3"/>
      <c r="U110" s="3"/>
      <c r="V110" s="3"/>
      <c r="W110" s="3"/>
      <c r="X110" s="8"/>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row>
    <row r="111" spans="1:52">
      <c r="A111" s="6"/>
      <c r="B111" s="5"/>
      <c r="C111" s="3"/>
      <c r="D111" s="3"/>
      <c r="E111" s="3"/>
      <c r="F111" s="3"/>
      <c r="G111" s="3"/>
      <c r="H111" s="3"/>
      <c r="I111" s="3"/>
      <c r="J111" s="3"/>
      <c r="K111" s="3"/>
      <c r="L111" s="3"/>
      <c r="M111" s="3"/>
      <c r="N111" s="7"/>
      <c r="O111" s="3"/>
      <c r="P111" s="3"/>
      <c r="Q111" s="3"/>
      <c r="R111" s="3"/>
      <c r="S111" s="3"/>
      <c r="T111" s="3"/>
      <c r="U111" s="3"/>
      <c r="V111" s="3"/>
      <c r="W111" s="3"/>
      <c r="X111" s="8"/>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row>
    <row r="112" spans="1:52">
      <c r="A112" s="6"/>
      <c r="B112" s="5"/>
      <c r="C112" s="3"/>
      <c r="D112" s="3"/>
      <c r="E112" s="3"/>
      <c r="F112" s="3"/>
      <c r="G112" s="3"/>
      <c r="H112" s="3"/>
      <c r="I112" s="3"/>
      <c r="J112" s="3"/>
      <c r="K112" s="3"/>
      <c r="L112" s="3"/>
      <c r="M112" s="3"/>
      <c r="N112" s="7"/>
      <c r="O112" s="3"/>
      <c r="P112" s="3"/>
      <c r="Q112" s="3"/>
      <c r="R112" s="3"/>
      <c r="S112" s="3"/>
      <c r="T112" s="3"/>
      <c r="U112" s="3"/>
      <c r="V112" s="3"/>
      <c r="W112" s="3"/>
      <c r="X112" s="8"/>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row>
    <row r="113" spans="1:52">
      <c r="A113" s="6"/>
      <c r="B113" s="5"/>
      <c r="C113" s="3"/>
      <c r="D113" s="3"/>
      <c r="E113" s="3"/>
      <c r="F113" s="3"/>
      <c r="G113" s="3"/>
      <c r="H113" s="3"/>
      <c r="I113" s="3"/>
      <c r="J113" s="3"/>
      <c r="K113" s="3"/>
      <c r="L113" s="3"/>
      <c r="M113" s="3"/>
      <c r="N113" s="7"/>
      <c r="O113" s="3"/>
      <c r="P113" s="3"/>
      <c r="Q113" s="3"/>
      <c r="R113" s="3"/>
      <c r="S113" s="3"/>
      <c r="T113" s="3"/>
      <c r="U113" s="3"/>
      <c r="V113" s="3"/>
      <c r="W113" s="3"/>
      <c r="X113" s="8"/>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spans="1:52">
      <c r="A114" s="6"/>
      <c r="B114" s="5"/>
      <c r="C114" s="3"/>
      <c r="D114" s="3"/>
      <c r="E114" s="3"/>
      <c r="F114" s="3"/>
      <c r="G114" s="3"/>
      <c r="H114" s="3"/>
      <c r="I114" s="3"/>
      <c r="J114" s="3"/>
      <c r="K114" s="3"/>
      <c r="L114" s="3"/>
      <c r="M114" s="3"/>
      <c r="N114" s="7"/>
      <c r="O114" s="3"/>
      <c r="P114" s="3"/>
      <c r="Q114" s="3"/>
      <c r="R114" s="3"/>
      <c r="S114" s="3"/>
      <c r="T114" s="3"/>
      <c r="U114" s="3"/>
      <c r="V114" s="3"/>
      <c r="W114" s="3"/>
      <c r="X114" s="8"/>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row>
    <row r="115" spans="1:52">
      <c r="A115" s="6"/>
      <c r="B115" s="5"/>
      <c r="C115" s="3"/>
      <c r="D115" s="3"/>
      <c r="E115" s="3"/>
      <c r="F115" s="3"/>
      <c r="G115" s="3"/>
      <c r="H115" s="3"/>
      <c r="I115" s="3"/>
      <c r="J115" s="3"/>
      <c r="K115" s="3"/>
      <c r="L115" s="3"/>
      <c r="M115" s="3"/>
      <c r="N115" s="7"/>
      <c r="O115" s="3"/>
      <c r="P115" s="3"/>
      <c r="Q115" s="3"/>
      <c r="R115" s="3"/>
      <c r="S115" s="3"/>
      <c r="T115" s="3"/>
      <c r="U115" s="3"/>
      <c r="V115" s="3"/>
      <c r="W115" s="3"/>
      <c r="X115" s="8"/>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row>
    <row r="116" spans="1:52">
      <c r="A116" s="6"/>
      <c r="B116" s="5"/>
      <c r="C116" s="3"/>
      <c r="D116" s="3"/>
      <c r="E116" s="3"/>
      <c r="F116" s="3"/>
      <c r="G116" s="3"/>
      <c r="H116" s="3"/>
      <c r="I116" s="3"/>
      <c r="J116" s="3"/>
      <c r="K116" s="3"/>
      <c r="L116" s="3"/>
      <c r="M116" s="3"/>
      <c r="N116" s="7"/>
      <c r="O116" s="3"/>
      <c r="P116" s="3"/>
      <c r="Q116" s="3"/>
      <c r="R116" s="3"/>
      <c r="S116" s="3"/>
      <c r="T116" s="3"/>
      <c r="U116" s="3"/>
      <c r="V116" s="3"/>
      <c r="W116" s="3"/>
      <c r="X116" s="8"/>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row>
    <row r="117" spans="1:52">
      <c r="A117" s="6"/>
      <c r="B117" s="5"/>
      <c r="C117" s="3"/>
      <c r="D117" s="3"/>
      <c r="E117" s="3"/>
      <c r="F117" s="3"/>
      <c r="G117" s="3"/>
      <c r="H117" s="3"/>
      <c r="I117" s="3"/>
      <c r="J117" s="3"/>
      <c r="K117" s="3"/>
      <c r="L117" s="3"/>
      <c r="M117" s="3"/>
      <c r="N117" s="7"/>
      <c r="O117" s="3"/>
      <c r="P117" s="3"/>
      <c r="Q117" s="3"/>
      <c r="R117" s="3"/>
      <c r="S117" s="3"/>
      <c r="T117" s="3"/>
      <c r="U117" s="3"/>
      <c r="V117" s="3"/>
      <c r="W117" s="3"/>
      <c r="X117" s="8"/>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row>
    <row r="118" spans="1:52">
      <c r="A118" s="6"/>
      <c r="B118" s="5"/>
      <c r="C118" s="3"/>
      <c r="D118" s="3"/>
      <c r="E118" s="3"/>
      <c r="F118" s="3"/>
      <c r="G118" s="3"/>
      <c r="H118" s="3"/>
      <c r="I118" s="3"/>
      <c r="J118" s="3"/>
      <c r="K118" s="3"/>
      <c r="L118" s="3"/>
      <c r="M118" s="3"/>
      <c r="N118" s="7"/>
      <c r="O118" s="3"/>
      <c r="P118" s="3"/>
      <c r="Q118" s="3"/>
      <c r="R118" s="3"/>
      <c r="S118" s="3"/>
      <c r="T118" s="3"/>
      <c r="U118" s="3"/>
      <c r="V118" s="3"/>
      <c r="W118" s="3"/>
      <c r="X118" s="8"/>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row>
    <row r="119" spans="1:52">
      <c r="A119" s="6"/>
      <c r="B119" s="5"/>
      <c r="C119" s="3"/>
      <c r="D119" s="3"/>
      <c r="E119" s="3"/>
      <c r="F119" s="3"/>
      <c r="G119" s="3"/>
      <c r="H119" s="3"/>
      <c r="I119" s="3"/>
      <c r="J119" s="3"/>
      <c r="K119" s="3"/>
      <c r="L119" s="3"/>
      <c r="M119" s="3"/>
      <c r="N119" s="7"/>
      <c r="O119" s="3"/>
      <c r="P119" s="3"/>
      <c r="Q119" s="3"/>
      <c r="R119" s="3"/>
      <c r="S119" s="3"/>
      <c r="T119" s="3"/>
      <c r="U119" s="3"/>
      <c r="V119" s="3"/>
      <c r="W119" s="3"/>
      <c r="X119" s="8"/>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row>
    <row r="120" spans="1:52">
      <c r="A120" s="6"/>
      <c r="B120" s="5"/>
      <c r="C120" s="3"/>
      <c r="D120" s="3"/>
      <c r="E120" s="3"/>
      <c r="F120" s="3"/>
      <c r="G120" s="3"/>
      <c r="H120" s="3"/>
      <c r="I120" s="3"/>
      <c r="J120" s="3"/>
      <c r="K120" s="3"/>
      <c r="L120" s="3"/>
      <c r="M120" s="3"/>
      <c r="N120" s="7"/>
      <c r="O120" s="3"/>
      <c r="P120" s="3"/>
      <c r="Q120" s="3"/>
      <c r="R120" s="3"/>
      <c r="S120" s="3"/>
      <c r="T120" s="3"/>
      <c r="U120" s="3"/>
      <c r="V120" s="3"/>
      <c r="W120" s="3"/>
      <c r="X120" s="8"/>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spans="1:52">
      <c r="A121" s="6"/>
      <c r="B121" s="5"/>
      <c r="C121" s="3"/>
      <c r="D121" s="3"/>
      <c r="E121" s="3"/>
      <c r="F121" s="3"/>
      <c r="G121" s="3"/>
      <c r="H121" s="3"/>
      <c r="I121" s="3"/>
      <c r="J121" s="3"/>
      <c r="K121" s="3"/>
      <c r="L121" s="3"/>
      <c r="M121" s="3"/>
      <c r="N121" s="7"/>
      <c r="O121" s="3"/>
      <c r="P121" s="3"/>
      <c r="Q121" s="3"/>
      <c r="R121" s="3"/>
      <c r="S121" s="3"/>
      <c r="T121" s="3"/>
      <c r="U121" s="3"/>
      <c r="V121" s="3"/>
      <c r="W121" s="3"/>
      <c r="X121" s="8"/>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row>
    <row r="122" spans="1:52">
      <c r="A122" s="6"/>
      <c r="B122" s="5"/>
      <c r="C122" s="3"/>
      <c r="D122" s="3"/>
      <c r="E122" s="3"/>
      <c r="F122" s="3"/>
      <c r="G122" s="3"/>
      <c r="H122" s="3"/>
      <c r="I122" s="3"/>
      <c r="J122" s="3"/>
      <c r="K122" s="3"/>
      <c r="L122" s="3"/>
      <c r="M122" s="3"/>
      <c r="N122" s="7"/>
      <c r="O122" s="3"/>
      <c r="P122" s="3"/>
      <c r="Q122" s="3"/>
      <c r="R122" s="3"/>
      <c r="S122" s="3"/>
      <c r="T122" s="3"/>
      <c r="U122" s="3"/>
      <c r="V122" s="3"/>
      <c r="W122" s="3"/>
      <c r="X122" s="8"/>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row>
    <row r="123" spans="1:52">
      <c r="A123" s="6"/>
      <c r="B123" s="5"/>
      <c r="C123" s="3"/>
      <c r="D123" s="3"/>
      <c r="E123" s="3"/>
      <c r="F123" s="3"/>
      <c r="G123" s="3"/>
      <c r="H123" s="3"/>
      <c r="I123" s="3"/>
      <c r="J123" s="3"/>
      <c r="K123" s="3"/>
      <c r="L123" s="3"/>
      <c r="M123" s="3"/>
      <c r="N123" s="7"/>
      <c r="O123" s="3"/>
      <c r="P123" s="3"/>
      <c r="Q123" s="3"/>
      <c r="R123" s="3"/>
      <c r="S123" s="3"/>
      <c r="T123" s="3"/>
      <c r="U123" s="3"/>
      <c r="V123" s="3"/>
      <c r="W123" s="3"/>
      <c r="X123" s="8"/>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row>
    <row r="124" spans="1:52">
      <c r="A124" s="6"/>
      <c r="B124" s="5"/>
      <c r="C124" s="3"/>
      <c r="D124" s="3"/>
      <c r="E124" s="3"/>
      <c r="F124" s="3"/>
      <c r="G124" s="3"/>
      <c r="H124" s="3"/>
      <c r="I124" s="3"/>
      <c r="J124" s="3"/>
      <c r="K124" s="3"/>
      <c r="L124" s="3"/>
      <c r="M124" s="3"/>
      <c r="N124" s="7"/>
      <c r="O124" s="3"/>
      <c r="P124" s="3"/>
      <c r="Q124" s="3"/>
      <c r="R124" s="3"/>
      <c r="S124" s="3"/>
      <c r="T124" s="3"/>
      <c r="U124" s="3"/>
      <c r="V124" s="3"/>
      <c r="W124" s="3"/>
      <c r="X124" s="8"/>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row>
    <row r="125" spans="1:52">
      <c r="A125" s="6"/>
      <c r="B125" s="5"/>
      <c r="C125" s="3"/>
      <c r="D125" s="3"/>
      <c r="E125" s="3"/>
      <c r="F125" s="3"/>
      <c r="G125" s="3"/>
      <c r="H125" s="3"/>
      <c r="I125" s="3"/>
      <c r="J125" s="3"/>
      <c r="K125" s="3"/>
      <c r="L125" s="3"/>
      <c r="M125" s="3"/>
      <c r="N125" s="7"/>
      <c r="O125" s="3"/>
      <c r="P125" s="3"/>
      <c r="Q125" s="3"/>
      <c r="R125" s="3"/>
      <c r="S125" s="3"/>
      <c r="T125" s="3"/>
      <c r="U125" s="3"/>
      <c r="V125" s="3"/>
      <c r="W125" s="3"/>
      <c r="X125" s="8"/>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row>
    <row r="126" spans="1:52">
      <c r="A126" s="6"/>
      <c r="B126" s="5"/>
      <c r="C126" s="3"/>
      <c r="D126" s="3"/>
      <c r="E126" s="3"/>
      <c r="F126" s="3"/>
      <c r="G126" s="3"/>
      <c r="H126" s="3"/>
      <c r="I126" s="3"/>
      <c r="J126" s="3"/>
      <c r="K126" s="3"/>
      <c r="L126" s="3"/>
      <c r="M126" s="3"/>
      <c r="N126" s="7"/>
      <c r="O126" s="3"/>
      <c r="P126" s="3"/>
      <c r="Q126" s="3"/>
      <c r="R126" s="3"/>
      <c r="S126" s="3"/>
      <c r="T126" s="3"/>
      <c r="U126" s="3"/>
      <c r="V126" s="3"/>
      <c r="W126" s="3"/>
      <c r="X126" s="8"/>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row>
    <row r="127" spans="1:52">
      <c r="A127" s="6"/>
      <c r="B127" s="5"/>
      <c r="C127" s="3"/>
      <c r="D127" s="3"/>
      <c r="E127" s="3"/>
      <c r="F127" s="3"/>
      <c r="G127" s="3"/>
      <c r="H127" s="3"/>
      <c r="I127" s="3"/>
      <c r="J127" s="3"/>
      <c r="K127" s="3"/>
      <c r="L127" s="3"/>
      <c r="M127" s="3"/>
      <c r="N127" s="7"/>
      <c r="O127" s="3"/>
      <c r="P127" s="3"/>
      <c r="Q127" s="3"/>
      <c r="R127" s="3"/>
      <c r="S127" s="3"/>
      <c r="T127" s="3"/>
      <c r="U127" s="3"/>
      <c r="V127" s="3"/>
      <c r="W127" s="3"/>
      <c r="X127" s="8"/>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row>
    <row r="128" spans="1:52">
      <c r="A128" s="6"/>
      <c r="B128" s="5"/>
      <c r="C128" s="3"/>
      <c r="D128" s="3"/>
      <c r="E128" s="3"/>
      <c r="F128" s="3"/>
      <c r="G128" s="3"/>
      <c r="H128" s="3"/>
      <c r="I128" s="3"/>
      <c r="J128" s="3"/>
      <c r="K128" s="3"/>
      <c r="L128" s="3"/>
      <c r="M128" s="3"/>
      <c r="N128" s="7"/>
      <c r="O128" s="3"/>
      <c r="P128" s="3"/>
      <c r="Q128" s="3"/>
      <c r="R128" s="3"/>
      <c r="S128" s="3"/>
      <c r="T128" s="3"/>
      <c r="U128" s="3"/>
      <c r="V128" s="3"/>
      <c r="W128" s="3"/>
      <c r="X128" s="8"/>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row>
    <row r="129" spans="1:24">
      <c r="A129" s="6"/>
      <c r="B129" s="5"/>
      <c r="C129" s="3"/>
      <c r="D129" s="3"/>
      <c r="E129" s="3"/>
      <c r="F129" s="3"/>
      <c r="G129" s="3"/>
      <c r="H129" s="3"/>
      <c r="I129" s="3"/>
      <c r="J129" s="3"/>
      <c r="K129" s="3"/>
      <c r="L129" s="3"/>
      <c r="M129" s="3"/>
      <c r="N129" s="7"/>
      <c r="O129" s="3"/>
      <c r="P129" s="3"/>
      <c r="Q129" s="3"/>
      <c r="R129" s="3"/>
      <c r="S129" s="3"/>
      <c r="T129" s="3"/>
      <c r="U129" s="3"/>
      <c r="V129" s="3"/>
      <c r="W129" s="3"/>
      <c r="X129" s="3"/>
    </row>
    <row r="130" spans="1:24">
      <c r="A130" s="6"/>
      <c r="B130" s="5"/>
      <c r="C130" s="3"/>
      <c r="D130" s="3"/>
      <c r="E130" s="3"/>
      <c r="F130" s="3"/>
      <c r="G130" s="3"/>
      <c r="H130" s="3"/>
      <c r="I130" s="3"/>
      <c r="J130" s="3"/>
      <c r="K130" s="3"/>
      <c r="L130" s="3"/>
      <c r="M130" s="3"/>
      <c r="N130" s="7"/>
      <c r="O130" s="3"/>
      <c r="P130" s="3"/>
      <c r="Q130" s="3"/>
      <c r="R130" s="3"/>
      <c r="S130" s="3"/>
      <c r="T130" s="3"/>
      <c r="U130" s="3"/>
      <c r="V130" s="3"/>
      <c r="W130" s="3"/>
      <c r="X130" s="3"/>
    </row>
    <row r="131" spans="1:24">
      <c r="A131" s="6"/>
      <c r="B131" s="5"/>
      <c r="C131" s="3"/>
      <c r="D131" s="3"/>
      <c r="E131" s="3"/>
      <c r="F131" s="3"/>
      <c r="G131" s="3"/>
      <c r="H131" s="3"/>
      <c r="I131" s="3"/>
      <c r="J131" s="3"/>
      <c r="K131" s="3"/>
      <c r="L131" s="3"/>
      <c r="M131" s="3"/>
      <c r="N131" s="7"/>
      <c r="O131" s="3"/>
      <c r="P131" s="3"/>
      <c r="Q131" s="3"/>
      <c r="R131" s="3"/>
      <c r="S131" s="3"/>
      <c r="T131" s="3"/>
      <c r="U131" s="3"/>
      <c r="V131" s="3"/>
      <c r="W131" s="3"/>
      <c r="X131" s="3"/>
    </row>
    <row r="132" spans="1:24">
      <c r="A132" s="6"/>
      <c r="B132" s="5"/>
      <c r="C132" s="3"/>
      <c r="D132" s="3"/>
      <c r="E132" s="3"/>
      <c r="F132" s="3"/>
      <c r="G132" s="3"/>
      <c r="H132" s="3"/>
      <c r="I132" s="3"/>
      <c r="J132" s="3"/>
      <c r="K132" s="3"/>
      <c r="L132" s="3"/>
      <c r="M132" s="3"/>
      <c r="N132" s="7"/>
      <c r="O132" s="3"/>
      <c r="P132" s="3"/>
      <c r="Q132" s="3"/>
      <c r="R132" s="3"/>
      <c r="S132" s="3"/>
      <c r="T132" s="3"/>
      <c r="U132" s="3"/>
      <c r="V132" s="3"/>
      <c r="W132" s="3"/>
      <c r="X132" s="3"/>
    </row>
    <row r="133" spans="1:24">
      <c r="A133" s="6"/>
      <c r="B133" s="5"/>
      <c r="C133" s="3"/>
      <c r="D133" s="3"/>
      <c r="E133" s="3"/>
      <c r="F133" s="3"/>
      <c r="G133" s="3"/>
      <c r="H133" s="3"/>
      <c r="I133" s="3"/>
      <c r="J133" s="3"/>
      <c r="K133" s="3"/>
      <c r="L133" s="3"/>
      <c r="M133" s="3"/>
      <c r="N133" s="7"/>
      <c r="O133" s="3"/>
      <c r="P133" s="3"/>
      <c r="Q133" s="3"/>
      <c r="R133" s="3"/>
      <c r="S133" s="3"/>
      <c r="T133" s="3"/>
      <c r="U133" s="3"/>
      <c r="V133" s="3"/>
      <c r="W133" s="3"/>
      <c r="X133" s="3"/>
    </row>
    <row r="134" spans="1:24">
      <c r="A134" s="6"/>
      <c r="B134" s="5"/>
      <c r="C134" s="3"/>
      <c r="D134" s="3"/>
      <c r="E134" s="3"/>
      <c r="F134" s="3"/>
      <c r="G134" s="3"/>
      <c r="H134" s="3"/>
      <c r="I134" s="3"/>
      <c r="J134" s="3"/>
      <c r="K134" s="3"/>
      <c r="L134" s="3"/>
      <c r="M134" s="3"/>
      <c r="N134" s="7"/>
      <c r="O134" s="3"/>
      <c r="P134" s="3"/>
      <c r="Q134" s="3"/>
      <c r="R134" s="3"/>
      <c r="S134" s="3"/>
      <c r="T134" s="3"/>
      <c r="U134" s="3"/>
      <c r="V134" s="3"/>
      <c r="W134" s="8"/>
      <c r="X134" s="3"/>
    </row>
    <row r="135" spans="1:24">
      <c r="A135" s="6"/>
      <c r="B135" s="5"/>
      <c r="C135" s="3"/>
      <c r="D135" s="3"/>
      <c r="E135" s="3"/>
      <c r="F135" s="3"/>
      <c r="G135" s="3"/>
      <c r="H135" s="3"/>
      <c r="I135" s="3"/>
      <c r="J135" s="3"/>
      <c r="K135" s="3"/>
      <c r="L135" s="3"/>
      <c r="M135" s="3"/>
      <c r="N135" s="7"/>
      <c r="O135" s="3"/>
      <c r="P135" s="3"/>
      <c r="Q135" s="3"/>
      <c r="R135" s="3"/>
      <c r="S135" s="3"/>
      <c r="T135" s="3"/>
      <c r="U135" s="3"/>
      <c r="V135" s="3"/>
      <c r="W135" s="8"/>
      <c r="X135" s="3"/>
    </row>
    <row r="136" spans="1:24">
      <c r="A136" s="6"/>
      <c r="B136" s="5"/>
      <c r="C136" s="3"/>
      <c r="D136" s="3"/>
      <c r="E136" s="3"/>
      <c r="F136" s="3"/>
      <c r="G136" s="3"/>
      <c r="H136" s="3"/>
      <c r="I136" s="3"/>
      <c r="J136" s="3"/>
      <c r="K136" s="3"/>
      <c r="L136" s="3"/>
      <c r="M136" s="3"/>
      <c r="N136" s="7"/>
      <c r="O136" s="3"/>
      <c r="P136" s="3"/>
      <c r="Q136" s="3"/>
      <c r="R136" s="3"/>
      <c r="S136" s="3"/>
      <c r="T136" s="3"/>
      <c r="U136" s="3"/>
      <c r="V136" s="3"/>
      <c r="W136" s="8"/>
      <c r="X136" s="3"/>
    </row>
    <row r="137" spans="1:24">
      <c r="A137" s="6"/>
      <c r="B137" s="5"/>
      <c r="C137" s="3"/>
      <c r="D137" s="3"/>
      <c r="E137" s="3"/>
      <c r="F137" s="3"/>
      <c r="G137" s="3"/>
      <c r="H137" s="3"/>
      <c r="I137" s="3"/>
      <c r="J137" s="3"/>
      <c r="K137" s="3"/>
      <c r="L137" s="3"/>
      <c r="M137" s="3"/>
      <c r="N137" s="7"/>
      <c r="O137" s="3"/>
      <c r="P137" s="3"/>
      <c r="Q137" s="3"/>
      <c r="R137" s="3"/>
      <c r="S137" s="3"/>
      <c r="T137" s="3"/>
      <c r="U137" s="3"/>
      <c r="V137" s="3"/>
      <c r="W137" s="8"/>
      <c r="X137" s="3"/>
    </row>
    <row r="138" spans="1:24">
      <c r="A138" s="6"/>
      <c r="B138" s="5"/>
      <c r="C138" s="3"/>
      <c r="D138" s="3"/>
      <c r="E138" s="3"/>
      <c r="F138" s="3"/>
      <c r="G138" s="3"/>
      <c r="H138" s="3"/>
      <c r="I138" s="3"/>
      <c r="J138" s="3"/>
      <c r="K138" s="3"/>
      <c r="L138" s="3"/>
      <c r="M138" s="3"/>
      <c r="R138" s="3"/>
      <c r="S138" s="3"/>
      <c r="T138" s="3"/>
      <c r="U138" s="3"/>
      <c r="V138" s="3"/>
      <c r="W138" s="8"/>
      <c r="X138" s="3"/>
    </row>
    <row r="139" spans="1:24">
      <c r="A139" s="6"/>
      <c r="B139" s="5"/>
      <c r="C139" s="3"/>
      <c r="D139" s="3"/>
      <c r="E139" s="3"/>
      <c r="F139" s="3"/>
      <c r="G139" s="3"/>
      <c r="H139" s="3"/>
      <c r="I139" s="3"/>
      <c r="J139" s="3"/>
      <c r="K139" s="3"/>
      <c r="L139" s="3"/>
      <c r="M139" s="3"/>
      <c r="R139" s="3"/>
      <c r="S139" s="3"/>
      <c r="T139" s="3"/>
      <c r="U139" s="3"/>
      <c r="V139" s="3"/>
      <c r="W139" s="8"/>
      <c r="X139" s="3"/>
    </row>
    <row r="140" spans="1:24">
      <c r="A140" s="6"/>
      <c r="B140" s="5"/>
      <c r="C140" s="3"/>
      <c r="D140" s="3"/>
      <c r="E140" s="3"/>
      <c r="F140" s="3"/>
      <c r="G140" s="3"/>
      <c r="H140" s="3"/>
      <c r="I140" s="3"/>
      <c r="J140" s="3"/>
      <c r="K140" s="3"/>
      <c r="L140" s="3"/>
      <c r="M140" s="3"/>
      <c r="R140" s="3"/>
      <c r="S140" s="3"/>
      <c r="T140" s="3"/>
      <c r="U140" s="3"/>
      <c r="V140" s="3"/>
      <c r="W140" s="8"/>
      <c r="X140" s="3"/>
    </row>
    <row r="141" spans="1:24">
      <c r="A141" s="6"/>
      <c r="B141" s="5"/>
      <c r="C141" s="3"/>
      <c r="D141" s="3"/>
      <c r="E141" s="3"/>
      <c r="F141" s="3"/>
      <c r="G141" s="3"/>
      <c r="H141" s="3"/>
      <c r="I141" s="3"/>
      <c r="J141" s="3"/>
      <c r="K141" s="3"/>
      <c r="L141" s="3"/>
      <c r="M141" s="3"/>
      <c r="R141" s="3"/>
      <c r="S141" s="3"/>
      <c r="T141" s="3"/>
      <c r="U141" s="3"/>
      <c r="V141" s="3"/>
      <c r="W141" s="8"/>
      <c r="X141" s="3"/>
    </row>
    <row r="142" spans="1:24">
      <c r="A142" s="6"/>
      <c r="B142" s="5"/>
      <c r="C142" s="3"/>
      <c r="D142" s="3"/>
      <c r="E142" s="3"/>
      <c r="F142" s="3"/>
      <c r="G142" s="3"/>
      <c r="H142" s="3"/>
      <c r="I142" s="3"/>
      <c r="J142" s="3"/>
      <c r="K142" s="3"/>
      <c r="L142" s="3"/>
      <c r="M142" s="3"/>
      <c r="R142" s="3"/>
      <c r="S142" s="3"/>
      <c r="T142" s="3"/>
      <c r="U142" s="3"/>
      <c r="V142" s="3"/>
      <c r="W142" s="8"/>
      <c r="X142" s="3"/>
    </row>
    <row r="143" spans="1:24">
      <c r="A143" s="6"/>
      <c r="B143" s="5"/>
      <c r="C143" s="3"/>
      <c r="D143" s="3"/>
      <c r="E143" s="3"/>
      <c r="F143" s="3"/>
      <c r="G143" s="3"/>
      <c r="H143" s="3"/>
      <c r="I143" s="3"/>
      <c r="J143" s="9"/>
      <c r="L143" s="3"/>
      <c r="M143" s="3"/>
      <c r="R143" s="3"/>
      <c r="S143" s="3"/>
      <c r="T143" s="3"/>
      <c r="U143" s="3"/>
      <c r="V143" s="3"/>
      <c r="W143" s="8"/>
      <c r="X143" s="3"/>
    </row>
    <row r="144" spans="1:24">
      <c r="A144" s="6"/>
      <c r="B144" s="5"/>
      <c r="C144" s="3"/>
      <c r="D144" s="3"/>
      <c r="E144" s="3"/>
      <c r="F144" s="3"/>
      <c r="G144" s="3"/>
      <c r="H144" s="3"/>
      <c r="I144" s="3"/>
      <c r="J144" s="9"/>
      <c r="L144" s="3"/>
      <c r="M144" s="3"/>
      <c r="R144" s="3"/>
      <c r="S144" s="3"/>
      <c r="T144" s="3"/>
      <c r="U144" s="3"/>
      <c r="V144" s="3"/>
      <c r="W144" s="8"/>
      <c r="X144" s="3"/>
    </row>
    <row r="145" spans="1:24">
      <c r="A145" s="6"/>
      <c r="B145" s="5"/>
      <c r="C145" s="3"/>
      <c r="D145" s="3"/>
      <c r="E145" s="3"/>
      <c r="F145" s="3"/>
      <c r="G145" s="3"/>
      <c r="H145" s="3"/>
      <c r="I145" s="3"/>
      <c r="J145" s="9"/>
      <c r="L145" s="3"/>
      <c r="M145" s="3"/>
      <c r="R145" s="3"/>
      <c r="S145" s="3"/>
      <c r="T145" s="3"/>
      <c r="U145" s="3"/>
      <c r="V145" s="3"/>
      <c r="W145" s="8"/>
      <c r="X145" s="3"/>
    </row>
    <row r="146" spans="1:24">
      <c r="R146" s="3"/>
      <c r="S146" s="3"/>
      <c r="T146" s="3"/>
      <c r="U146" s="3"/>
      <c r="V146" s="3"/>
      <c r="W146" s="8"/>
      <c r="X146" s="3"/>
    </row>
    <row r="147" spans="1:24">
      <c r="R147" s="3"/>
      <c r="S147" s="3"/>
      <c r="T147" s="3"/>
      <c r="U147" s="3"/>
      <c r="V147" s="3"/>
      <c r="W147" s="8"/>
      <c r="X147" s="3"/>
    </row>
    <row r="148" spans="1:24">
      <c r="R148" s="3"/>
      <c r="S148" s="3"/>
      <c r="T148" s="3"/>
      <c r="U148" s="3"/>
      <c r="V148" s="3"/>
      <c r="W148" s="8"/>
      <c r="X148" s="3"/>
    </row>
    <row r="149" spans="1:24">
      <c r="R149" s="3"/>
      <c r="S149" s="3"/>
      <c r="T149" s="3"/>
      <c r="U149" s="3"/>
      <c r="V149" s="3"/>
      <c r="W149" s="8"/>
      <c r="X149" s="3"/>
    </row>
    <row r="150" spans="1:24">
      <c r="S150" s="3"/>
      <c r="T150" s="3"/>
      <c r="U150" s="3"/>
      <c r="V150" s="3"/>
      <c r="W150" s="8"/>
      <c r="X150" s="3"/>
    </row>
    <row r="151" spans="1:24">
      <c r="S151" s="3"/>
      <c r="T151" s="3"/>
      <c r="U151" s="3"/>
      <c r="V151" s="3"/>
      <c r="W151" s="8"/>
      <c r="X151" s="3"/>
    </row>
    <row r="152" spans="1:24">
      <c r="S152" s="3"/>
      <c r="T152" s="3"/>
      <c r="U152" s="3"/>
      <c r="V152" s="3"/>
      <c r="W152" s="8"/>
      <c r="X152" s="3"/>
    </row>
    <row r="153" spans="1:24">
      <c r="X153" s="3"/>
    </row>
    <row r="154" spans="1:24">
      <c r="X154" s="3"/>
    </row>
    <row r="155" spans="1:24">
      <c r="X155" s="3"/>
    </row>
    <row r="156" spans="1:24">
      <c r="X156" s="3"/>
    </row>
    <row r="157" spans="1:24">
      <c r="X157" s="3"/>
    </row>
    <row r="158" spans="1:24">
      <c r="X158" s="3"/>
    </row>
    <row r="159" spans="1:24">
      <c r="X159" s="3"/>
    </row>
    <row r="160" spans="1:24">
      <c r="X160" s="3"/>
    </row>
    <row r="161" spans="24:24">
      <c r="X161" s="3"/>
    </row>
    <row r="162" spans="24:24">
      <c r="X162" s="3"/>
    </row>
    <row r="163" spans="24:24">
      <c r="X163" s="3"/>
    </row>
    <row r="164" spans="24:24">
      <c r="X164" s="3"/>
    </row>
    <row r="165" spans="24:24">
      <c r="X165" s="3"/>
    </row>
    <row r="166" spans="24:24">
      <c r="X166" s="3"/>
    </row>
    <row r="167" spans="24:24">
      <c r="X167" s="3"/>
    </row>
    <row r="168" spans="24:24">
      <c r="X168" s="3"/>
    </row>
    <row r="169" spans="24:24">
      <c r="X169" s="3"/>
    </row>
    <row r="170" spans="24:24">
      <c r="X170" s="3"/>
    </row>
  </sheetData>
  <sortState ref="A14:Q15">
    <sortCondition ref="J14:J15" customList="Alta,Media,Baja"/>
  </sortState>
  <dataConsolidate function="count">
    <dataRefs count="1">
      <dataRef name="Melvin"/>
    </dataRefs>
  </dataConsolidate>
  <customSheetViews>
    <customSheetView guid="{7429585F-9428-4273-A186-8278BEE70523}" scale="73" showAutoFilter="1" showRuler="0">
      <pane ySplit="12" topLeftCell="A13" activePane="bottomLeft" state="frozen"/>
      <selection pane="bottomLeft" activeCell="K8" sqref="K8"/>
      <pageMargins left="0.75" right="0.75" top="1" bottom="1" header="0.5" footer="0.5"/>
      <pageSetup orientation="portrait" r:id="rId1"/>
      <headerFooter alignWithMargins="0"/>
      <autoFilter ref="B1:V1"/>
    </customSheetView>
    <customSheetView guid="{B8321A16-DA65-49A6-B781-DEAD90F169AE}" scale="73" showAutoFilter="1" showRuler="0">
      <pane ySplit="12" topLeftCell="A13" activePane="bottomLeft" state="frozen"/>
      <selection pane="bottomLeft" activeCell="M21" sqref="M21"/>
      <pageMargins left="0.75" right="0.75" top="1" bottom="1" header="0.5" footer="0.5"/>
      <pageSetup orientation="portrait" r:id="rId2"/>
      <headerFooter alignWithMargins="0"/>
      <autoFilter ref="B1:V1"/>
    </customSheetView>
    <customSheetView guid="{0DD76207-1608-44DE-840F-A7D1D596FD61}" scale="75" showAutoFilter="1" showRuler="0">
      <pane ySplit="11" topLeftCell="A12" activePane="bottomLeft" state="frozen"/>
      <selection pane="bottomLeft" activeCell="B40" sqref="B40"/>
      <pageMargins left="0.75" right="0.75" top="1" bottom="1" header="0.5" footer="0.5"/>
      <pageSetup orientation="portrait" r:id="rId3"/>
      <headerFooter alignWithMargins="0"/>
      <autoFilter ref="B1:V1"/>
    </customSheetView>
    <customSheetView guid="{C500AE52-1DAE-4302-9A7C-E8F928C23773}" scale="75" showAutoFilter="1" showRuler="0">
      <pane ySplit="11" topLeftCell="A62" activePane="bottomLeft" state="frozen"/>
      <selection pane="bottomLeft" activeCell="L74" sqref="L74"/>
      <pageMargins left="0.75" right="0.75" top="1" bottom="1" header="0.5" footer="0.5"/>
      <pageSetup orientation="portrait" r:id="rId4"/>
      <headerFooter alignWithMargins="0"/>
      <autoFilter ref="B1:V1"/>
    </customSheetView>
    <customSheetView guid="{60462BE3-629F-41FD-A3BA-58237F26FC60}" scale="75" showAutoFilter="1" showRuler="0">
      <pane ySplit="12" topLeftCell="A16" activePane="bottomLeft" state="frozen"/>
      <selection pane="bottomLeft" activeCell="I8" sqref="I8"/>
      <pageMargins left="0.75" right="0.75" top="1" bottom="1" header="0.5" footer="0.5"/>
      <pageSetup orientation="portrait" r:id="rId5"/>
      <headerFooter alignWithMargins="0"/>
      <autoFilter ref="B1:V1"/>
    </customSheetView>
    <customSheetView guid="{0FD896E9-DC1A-43D0-BC08-8D6597C751FE}" scale="75" showAutoFilter="1" showRuler="0">
      <pane ySplit="11" topLeftCell="A12" activePane="bottomLeft" state="frozen"/>
      <selection pane="bottomLeft" activeCell="L42" sqref="L42"/>
      <pageMargins left="0.75" right="0.75" top="1" bottom="1" header="0.5" footer="0.5"/>
      <pageSetup orientation="portrait" r:id="rId6"/>
      <headerFooter alignWithMargins="0"/>
      <autoFilter ref="B1:V1"/>
    </customSheetView>
    <customSheetView guid="{E19B27BA-65CF-4337-BEE6-81D01FD1E4F4}" scale="75" showAutoFilter="1" showRuler="0">
      <pane ySplit="11" topLeftCell="A12" activePane="bottomLeft" state="frozen"/>
      <selection pane="bottomLeft" activeCell="K27" sqref="K27"/>
      <pageMargins left="0.75" right="0.75" top="1" bottom="1" header="0.5" footer="0.5"/>
      <pageSetup orientation="portrait" r:id="rId7"/>
      <headerFooter alignWithMargins="0"/>
      <autoFilter ref="B1:V1"/>
    </customSheetView>
    <customSheetView guid="{32460C6D-0200-4040-8646-84E624553A22}" scale="73" showAutoFilter="1" showRuler="0">
      <pane ySplit="12" topLeftCell="A13" activePane="bottomLeft" state="frozen"/>
      <selection pane="bottomLeft" activeCell="A15" sqref="A15"/>
      <pageMargins left="0.75" right="0.75" top="1" bottom="1" header="0.5" footer="0.5"/>
      <pageSetup orientation="portrait" r:id="rId8"/>
      <headerFooter alignWithMargins="0"/>
      <autoFilter ref="B1:V1"/>
    </customSheetView>
    <customSheetView guid="{51C675D1-201A-4C11-A1E4-A1D2D27F6DDB}" scale="73" showAutoFilter="1" showRuler="0">
      <pane ySplit="12" topLeftCell="A13" activePane="bottomLeft" state="frozen"/>
      <selection pane="bottomLeft" activeCell="C22" sqref="C22"/>
      <pageMargins left="0.75" right="0.75" top="1" bottom="1" header="0.5" footer="0.5"/>
      <pageSetup orientation="portrait" r:id="rId9"/>
      <headerFooter alignWithMargins="0"/>
      <autoFilter ref="B1:V1"/>
    </customSheetView>
    <customSheetView guid="{F5755F04-798E-4C3A-A8E7-477393F038B9}" scale="73" showAutoFilter="1" showRuler="0">
      <pane ySplit="12" topLeftCell="A13" activePane="bottomLeft" state="frozen"/>
      <selection pane="bottomLeft" activeCell="B5" sqref="B5"/>
      <pageMargins left="0.75" right="0.75" top="1" bottom="1" header="0.5" footer="0.5"/>
      <pageSetup orientation="portrait" r:id="rId10"/>
      <headerFooter alignWithMargins="0"/>
      <autoFilter ref="B1:V1"/>
    </customSheetView>
  </customSheetViews>
  <mergeCells count="2">
    <mergeCell ref="I14:I15"/>
    <mergeCell ref="K12:L12"/>
  </mergeCells>
  <phoneticPr fontId="5" type="noConversion"/>
  <conditionalFormatting sqref="G51:G52 O63:O73 O82:O65555">
    <cfRule type="cellIs" dxfId="15" priority="9" stopIfTrue="1" operator="equal">
      <formula>"red"</formula>
    </cfRule>
    <cfRule type="cellIs" dxfId="14" priority="10" stopIfTrue="1" operator="equal">
      <formula>"green"</formula>
    </cfRule>
    <cfRule type="cellIs" dxfId="13" priority="11" stopIfTrue="1" operator="equal">
      <formula>"yellow"</formula>
    </cfRule>
  </conditionalFormatting>
  <conditionalFormatting sqref="G23:G50">
    <cfRule type="cellIs" dxfId="12" priority="16" stopIfTrue="1" operator="equal">
      <formula>"Failed"</formula>
    </cfRule>
    <cfRule type="cellIs" dxfId="11" priority="17" stopIfTrue="1" operator="equal">
      <formula>"Complete"</formula>
    </cfRule>
    <cfRule type="cellIs" dxfId="10" priority="18" stopIfTrue="1" operator="equal">
      <formula>"Not Started - Code"</formula>
    </cfRule>
  </conditionalFormatting>
  <conditionalFormatting sqref="C23:C50">
    <cfRule type="cellIs" dxfId="9" priority="19" stopIfTrue="1" operator="equal">
      <formula>"Rose"</formula>
    </cfRule>
    <cfRule type="cellIs" dxfId="8" priority="20" stopIfTrue="1" operator="equal">
      <formula>"Judy"</formula>
    </cfRule>
    <cfRule type="cellIs" priority="21" stopIfTrue="1" operator="equal">
      <formula>"Mariell"</formula>
    </cfRule>
  </conditionalFormatting>
  <dataValidations count="5">
    <dataValidation type="list" allowBlank="1" showInputMessage="1" showErrorMessage="1" sqref="C50 C23">
      <formula1>"Mariell, Aileen, Judy, Rosele"</formula1>
    </dataValidation>
    <dataValidation type="list" allowBlank="1" showInputMessage="1" showErrorMessage="1" sqref="G23 G50">
      <formula1>#REF!</formula1>
    </dataValidation>
    <dataValidation type="list" allowBlank="1" showInputMessage="1" showErrorMessage="1" sqref="G24:G49">
      <formula1>$J$13:$J$16</formula1>
    </dataValidation>
    <dataValidation type="list" allowBlank="1" showInputMessage="1" showErrorMessage="1" sqref="E45:E49">
      <formula1>$J$6:$J$8</formula1>
    </dataValidation>
    <dataValidation type="list" allowBlank="1" showInputMessage="1" showErrorMessage="1" sqref="J45:J49">
      <formula1>$J$9:$J$11</formula1>
    </dataValidation>
  </dataValidations>
  <hyperlinks>
    <hyperlink ref="A15" location="'Reportes-01'!A1" display="Reportes-01"/>
    <hyperlink ref="A16" location="'Reportes-02'!A1" display="Reportes-02"/>
    <hyperlink ref="A17" location="'Reportes-03'!A1" display="Reportes-03"/>
    <hyperlink ref="A18" location="'Reportes-04'!A1" display="Reportes-04"/>
    <hyperlink ref="A19" location="'Reportes-05'!A1" display="Reportes-05"/>
    <hyperlink ref="A20" location="'Reportes-06'!A1" display="Reportes-06"/>
    <hyperlink ref="A23" location="'FlujosForm-01'!A1" display="FlujosForm-01"/>
    <hyperlink ref="A58" location="Reportes-01!A1" display="Reportes-01"/>
    <hyperlink ref="A59" location="Reportes-02!A1" display="Reportes-02"/>
    <hyperlink ref="A57" location="'Derogar-02'!A1" display="Derogar-02"/>
    <hyperlink ref="A56" location="'Derogar-01'!A1" display="Derogar-01"/>
    <hyperlink ref="A55" location="'BusAvanzada-01'!A1" display="BusAvanzada-01"/>
    <hyperlink ref="A54" location="'AdmPerfiles-05'!A1" display="AdmPerfiles-05"/>
    <hyperlink ref="A22" location="'Reportes-08'!A1" display="Reportes-08"/>
    <hyperlink ref="A21" location="'Reportes-07'!A1" display="Reportes-07"/>
    <hyperlink ref="A52" location="'AdmPerfiles-03'!A1" display="AdmPerfiles-03"/>
    <hyperlink ref="A53" location="'AdmPerfiles-04'!A1" display="AdmPerfiles-04"/>
    <hyperlink ref="A51" location="'AdmPerfiles-02'!A1" display="AdmPerfiles-02"/>
    <hyperlink ref="A50" location="'AdmPerfiles-01'!A1" display="AdmPerfiles-01"/>
    <hyperlink ref="A49" location="'FlujosForm-07'!A1" display="FlujosForm-07"/>
    <hyperlink ref="A48" location="'FlujosForm-06'!A1" display="FlujosForm-06"/>
    <hyperlink ref="A24" location="'Reportes-02'!A1" display="Reportes-02"/>
    <hyperlink ref="A25" location="'Reportes-03'!A1" display="Reportes-03"/>
    <hyperlink ref="A26" location="'Reportes-04'!A1" display="Reportes-04"/>
    <hyperlink ref="A27" location="'Reportes-05'!A1" display="Reportes-05"/>
    <hyperlink ref="A28" location="'Reportes-06'!A1" display="Reportes-06"/>
    <hyperlink ref="A31" location="'FlujosForm-01'!A1" display="FlujosForm-01"/>
    <hyperlink ref="A32" location="FlujosForm-02!A1" display="FlujosForm-02"/>
    <hyperlink ref="A33" location="'FlujosForm-03'!A1" display="FlujosForm-03"/>
    <hyperlink ref="A34" location="'FlujosForm-04'!A1" display="FlujosForm-04"/>
    <hyperlink ref="A35" location="'FlujosForm-05'!A1" display="FlujosForm-05"/>
    <hyperlink ref="A36" location="'FlujosForm-06'!A1" display="FlujosForm-06"/>
    <hyperlink ref="A37" location="'FlujosForm-07'!A1" display="FlujosForm-07"/>
    <hyperlink ref="A46" location="Reportes-01!A1" display="Reportes-01"/>
    <hyperlink ref="A47" location="Reportes-02!A1" display="Reportes-02"/>
    <hyperlink ref="A45" location="'Derogar-02'!A1" display="Derogar-02"/>
    <hyperlink ref="A44" location="'Derogar-01'!A1" display="Derogar-01"/>
    <hyperlink ref="A43" location="'BusAvanzada-01'!A1" display="BusAvanzada-01"/>
    <hyperlink ref="A42" location="'AdmPerfiles-05'!A1" display="AdmPerfiles-05"/>
    <hyperlink ref="A41" location="'AdmPerfiles-04'!A1" display="AdmPerfiles-04"/>
    <hyperlink ref="A40" location="'AdmPerfiles-03'!A1" display="AdmPerfiles-03"/>
    <hyperlink ref="A39" location="'AdmPerfiles-02'!A1" display="AdmPerfiles-02"/>
    <hyperlink ref="A38" location="'AdmPerfiles-01'!A1" display="AdmPerfiles-01"/>
    <hyperlink ref="A30" location="'Reportes-08'!A1" display="Reportes-08"/>
    <hyperlink ref="A29" location="'Reportes-07'!A1" display="Reportes-07"/>
  </hyperlinks>
  <pageMargins left="0.75" right="0.75" top="1" bottom="1" header="0.5" footer="0.5"/>
  <pageSetup orientation="portrait" r:id="rId11"/>
  <headerFooter alignWithMargins="0"/>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8"/>
  </sheetPr>
  <dimension ref="A1:AW153"/>
  <sheetViews>
    <sheetView zoomScale="90" zoomScaleNormal="90" workbookViewId="0">
      <pane ySplit="12" topLeftCell="A13" activePane="bottomLeft" state="frozen"/>
      <selection pane="bottomLeft" activeCell="D53" sqref="D53"/>
    </sheetView>
  </sheetViews>
  <sheetFormatPr defaultColWidth="8.7109375" defaultRowHeight="12.75"/>
  <cols>
    <col min="1" max="1" width="20.7109375" style="152" customWidth="1"/>
    <col min="2" max="2" width="92.42578125" style="153" bestFit="1" customWidth="1"/>
    <col min="3" max="3" width="23.140625" style="151" customWidth="1"/>
    <col min="4" max="4" width="15" style="151" bestFit="1" customWidth="1"/>
    <col min="5" max="5" width="12.42578125" style="151" customWidth="1"/>
    <col min="6" max="6" width="12.28515625" style="151" customWidth="1"/>
    <col min="7" max="7" width="12.42578125" style="151" customWidth="1"/>
    <col min="8" max="8" width="13.5703125" style="151" customWidth="1"/>
    <col min="9" max="9" width="15" style="151" bestFit="1" customWidth="1"/>
    <col min="10" max="10" width="12.7109375" style="151" bestFit="1" customWidth="1"/>
    <col min="11" max="11" width="9.5703125" style="154" bestFit="1" customWidth="1"/>
    <col min="12" max="12" width="28.85546875" style="151" customWidth="1"/>
    <col min="13" max="13" width="15.42578125" style="151" bestFit="1" customWidth="1"/>
    <col min="14" max="14" width="15.85546875" style="151" bestFit="1" customWidth="1"/>
    <col min="15" max="15" width="32.7109375" style="151" customWidth="1"/>
    <col min="16" max="16" width="10.85546875" style="151" customWidth="1"/>
    <col min="17" max="17" width="16.140625" style="151" customWidth="1"/>
    <col min="18" max="18" width="8.5703125" style="151" customWidth="1"/>
    <col min="19" max="19" width="10.42578125" style="151" customWidth="1"/>
    <col min="20" max="21" width="11.42578125" style="151" customWidth="1"/>
    <col min="22" max="16384" width="8.7109375" style="151"/>
  </cols>
  <sheetData>
    <row r="1" spans="1:49" ht="30">
      <c r="A1" s="155" t="s">
        <v>3</v>
      </c>
      <c r="B1" s="156" t="s">
        <v>105</v>
      </c>
      <c r="C1" s="157" t="s">
        <v>9</v>
      </c>
      <c r="D1" s="158" t="s">
        <v>11</v>
      </c>
      <c r="E1" s="159"/>
      <c r="F1" s="160"/>
      <c r="G1" s="161"/>
      <c r="H1" s="162"/>
      <c r="I1" s="162"/>
      <c r="J1" s="163"/>
      <c r="K1" s="164"/>
      <c r="L1" s="165" t="s">
        <v>106</v>
      </c>
      <c r="M1" s="166" t="s">
        <v>36</v>
      </c>
      <c r="N1" s="165" t="s">
        <v>8</v>
      </c>
      <c r="O1" s="167"/>
      <c r="P1" s="168"/>
      <c r="Q1" s="168"/>
      <c r="R1" s="168"/>
      <c r="S1" s="168"/>
      <c r="T1" s="168"/>
      <c r="U1" s="169"/>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row>
    <row r="2" spans="1:49" ht="15">
      <c r="A2" s="171"/>
      <c r="B2" s="172"/>
      <c r="C2" s="166"/>
      <c r="D2" s="173"/>
      <c r="E2" s="174"/>
      <c r="F2" s="175"/>
      <c r="G2" s="176"/>
      <c r="H2" s="177"/>
      <c r="I2" s="177"/>
      <c r="J2" s="178"/>
      <c r="K2" s="179"/>
      <c r="L2" s="180" t="s">
        <v>107</v>
      </c>
      <c r="M2" s="180">
        <f>COUNTIF(E13:E41,L2)</f>
        <v>0</v>
      </c>
      <c r="N2" s="181">
        <f t="shared" ref="N2:N8" si="0">M2/$M$7</f>
        <v>0</v>
      </c>
      <c r="O2" s="167"/>
      <c r="P2" s="168"/>
      <c r="Q2" s="168"/>
      <c r="R2" s="168"/>
      <c r="S2" s="168"/>
      <c r="T2" s="168"/>
      <c r="U2" s="169"/>
      <c r="V2" s="170"/>
      <c r="W2" s="170"/>
      <c r="X2" s="170"/>
      <c r="Y2" s="170"/>
      <c r="Z2" s="170"/>
      <c r="AA2" s="170"/>
      <c r="AB2" s="170"/>
      <c r="AC2" s="170"/>
      <c r="AD2" s="170"/>
      <c r="AE2" s="170"/>
      <c r="AF2" s="170"/>
      <c r="AG2" s="170"/>
      <c r="AH2" s="170"/>
      <c r="AI2" s="170"/>
      <c r="AJ2" s="170"/>
      <c r="AK2" s="170"/>
      <c r="AL2" s="170"/>
      <c r="AM2" s="170"/>
      <c r="AN2" s="170"/>
      <c r="AO2" s="170"/>
      <c r="AP2" s="170"/>
      <c r="AQ2" s="170"/>
      <c r="AR2" s="170"/>
      <c r="AS2" s="170"/>
      <c r="AT2" s="170"/>
      <c r="AU2" s="170"/>
      <c r="AV2" s="170"/>
      <c r="AW2" s="170"/>
    </row>
    <row r="3" spans="1:49" ht="15">
      <c r="A3" s="182"/>
      <c r="B3" s="183"/>
      <c r="C3" s="166" t="s">
        <v>10</v>
      </c>
      <c r="D3" s="184" t="s">
        <v>12</v>
      </c>
      <c r="E3" s="185"/>
      <c r="F3" s="186"/>
      <c r="G3" s="176"/>
      <c r="H3" s="177"/>
      <c r="I3" s="177"/>
      <c r="J3" s="178"/>
      <c r="K3" s="179"/>
      <c r="L3" s="187" t="s">
        <v>4</v>
      </c>
      <c r="M3" s="180">
        <f>COUNTIF(E13:E41,L3)</f>
        <v>25</v>
      </c>
      <c r="N3" s="181">
        <f t="shared" si="0"/>
        <v>1</v>
      </c>
      <c r="O3" s="188"/>
      <c r="P3" s="189"/>
      <c r="Q3" s="168"/>
      <c r="R3" s="168"/>
      <c r="S3" s="168"/>
      <c r="T3" s="168"/>
      <c r="U3" s="169"/>
      <c r="V3" s="170"/>
      <c r="W3" s="170"/>
      <c r="X3" s="170"/>
      <c r="Y3" s="170"/>
      <c r="Z3" s="170"/>
      <c r="AA3" s="170"/>
      <c r="AB3" s="170"/>
      <c r="AC3" s="170"/>
      <c r="AD3" s="170"/>
      <c r="AE3" s="170"/>
      <c r="AF3" s="170"/>
      <c r="AG3" s="170"/>
      <c r="AH3" s="170"/>
      <c r="AI3" s="170"/>
      <c r="AJ3" s="170"/>
      <c r="AK3" s="170"/>
      <c r="AL3" s="170"/>
      <c r="AM3" s="170"/>
      <c r="AN3" s="170"/>
      <c r="AO3" s="170"/>
      <c r="AP3" s="170"/>
      <c r="AQ3" s="170"/>
      <c r="AR3" s="170"/>
      <c r="AS3" s="170"/>
      <c r="AT3" s="170"/>
      <c r="AU3" s="170"/>
      <c r="AV3" s="170"/>
      <c r="AW3" s="170"/>
    </row>
    <row r="4" spans="1:49" ht="15">
      <c r="A4" s="182"/>
      <c r="B4" s="183"/>
      <c r="C4" s="190"/>
      <c r="D4" s="191"/>
      <c r="E4" s="174"/>
      <c r="F4" s="174"/>
      <c r="G4" s="174"/>
      <c r="H4" s="178"/>
      <c r="I4" s="178"/>
      <c r="J4" s="178"/>
      <c r="K4" s="179"/>
      <c r="L4" s="180" t="s">
        <v>5</v>
      </c>
      <c r="M4" s="180">
        <f>COUNTIF(E13:E41,L4)</f>
        <v>0</v>
      </c>
      <c r="N4" s="181">
        <f t="shared" si="0"/>
        <v>0</v>
      </c>
      <c r="O4" s="192"/>
      <c r="P4" s="193"/>
      <c r="Q4" s="168"/>
      <c r="R4" s="168"/>
      <c r="S4" s="168"/>
      <c r="T4" s="168"/>
      <c r="U4" s="169"/>
      <c r="V4" s="170"/>
      <c r="W4" s="170"/>
      <c r="X4" s="170"/>
      <c r="Y4" s="170"/>
      <c r="Z4" s="170"/>
      <c r="AA4" s="170"/>
      <c r="AB4" s="170"/>
      <c r="AC4" s="170"/>
      <c r="AD4" s="170"/>
      <c r="AE4" s="170"/>
      <c r="AF4" s="170"/>
      <c r="AG4" s="170"/>
      <c r="AH4" s="170"/>
      <c r="AI4" s="170"/>
      <c r="AJ4" s="170"/>
      <c r="AK4" s="170"/>
      <c r="AL4" s="170"/>
      <c r="AM4" s="170"/>
      <c r="AN4" s="170"/>
      <c r="AO4" s="170"/>
      <c r="AP4" s="170"/>
      <c r="AQ4" s="170"/>
      <c r="AR4" s="170"/>
      <c r="AS4" s="170"/>
      <c r="AT4" s="170"/>
      <c r="AU4" s="170"/>
      <c r="AV4" s="170"/>
      <c r="AW4" s="170"/>
    </row>
    <row r="5" spans="1:49" ht="15">
      <c r="A5" s="182"/>
      <c r="B5" s="183"/>
      <c r="C5" s="194"/>
      <c r="D5" s="174"/>
      <c r="E5" s="174"/>
      <c r="F5" s="174"/>
      <c r="G5" s="174"/>
      <c r="H5" s="178"/>
      <c r="I5" s="178"/>
      <c r="J5" s="178"/>
      <c r="K5" s="179"/>
      <c r="L5" s="195" t="s">
        <v>35</v>
      </c>
      <c r="M5" s="180">
        <f>COUNTIF(E13:E41,L5)</f>
        <v>0</v>
      </c>
      <c r="N5" s="181">
        <f t="shared" si="0"/>
        <v>0</v>
      </c>
      <c r="O5" s="196"/>
      <c r="P5" s="168"/>
      <c r="Q5" s="168"/>
      <c r="R5" s="168"/>
      <c r="S5" s="168"/>
      <c r="T5" s="168"/>
      <c r="U5" s="169"/>
      <c r="V5" s="170"/>
      <c r="W5" s="170"/>
      <c r="X5" s="170"/>
      <c r="Y5" s="170"/>
      <c r="Z5" s="170"/>
      <c r="AA5" s="170"/>
      <c r="AB5" s="170"/>
      <c r="AC5" s="170"/>
      <c r="AD5" s="170"/>
      <c r="AE5" s="170"/>
      <c r="AF5" s="170"/>
      <c r="AG5" s="170"/>
      <c r="AH5" s="170"/>
      <c r="AI5" s="170"/>
      <c r="AJ5" s="170"/>
      <c r="AK5" s="170"/>
      <c r="AL5" s="170"/>
      <c r="AM5" s="170"/>
      <c r="AN5" s="170"/>
      <c r="AO5" s="170"/>
      <c r="AP5" s="170"/>
      <c r="AQ5" s="170"/>
      <c r="AR5" s="170"/>
      <c r="AS5" s="170"/>
      <c r="AT5" s="170"/>
      <c r="AU5" s="170"/>
      <c r="AV5" s="170"/>
      <c r="AW5" s="170"/>
    </row>
    <row r="6" spans="1:49" ht="15">
      <c r="A6" s="197"/>
      <c r="B6" s="198"/>
      <c r="C6" s="199"/>
      <c r="D6" s="168"/>
      <c r="E6" s="168"/>
      <c r="F6" s="200"/>
      <c r="G6" s="200"/>
      <c r="H6" s="200"/>
      <c r="I6" s="200"/>
      <c r="J6" s="178"/>
      <c r="K6" s="179"/>
      <c r="L6" s="201" t="s">
        <v>6</v>
      </c>
      <c r="M6" s="180">
        <f>COUNTIF(E13:E41,L6)</f>
        <v>0</v>
      </c>
      <c r="N6" s="181">
        <f t="shared" si="0"/>
        <v>0</v>
      </c>
      <c r="O6" s="167"/>
      <c r="P6" s="168"/>
      <c r="Q6" s="168"/>
      <c r="R6" s="168"/>
      <c r="S6" s="168"/>
      <c r="T6" s="168"/>
      <c r="U6" s="169"/>
      <c r="V6" s="170"/>
      <c r="W6" s="170"/>
      <c r="X6" s="170"/>
      <c r="Y6" s="170"/>
      <c r="Z6" s="170"/>
      <c r="AA6" s="170"/>
      <c r="AB6" s="170"/>
      <c r="AC6" s="170"/>
      <c r="AD6" s="170"/>
      <c r="AE6" s="170"/>
      <c r="AF6" s="170"/>
      <c r="AG6" s="170"/>
      <c r="AH6" s="170"/>
      <c r="AI6" s="170"/>
      <c r="AJ6" s="170"/>
      <c r="AK6" s="170"/>
      <c r="AL6" s="170"/>
      <c r="AM6" s="170"/>
      <c r="AN6" s="170"/>
      <c r="AO6" s="170"/>
      <c r="AP6" s="170"/>
      <c r="AQ6" s="170"/>
      <c r="AR6" s="170"/>
      <c r="AS6" s="170"/>
      <c r="AT6" s="170"/>
      <c r="AU6" s="170"/>
      <c r="AV6" s="170"/>
      <c r="AW6" s="170"/>
    </row>
    <row r="7" spans="1:49" ht="15">
      <c r="A7" s="202"/>
      <c r="B7" s="203" t="s">
        <v>108</v>
      </c>
      <c r="C7" s="204"/>
      <c r="D7" s="167"/>
      <c r="E7" s="168"/>
      <c r="F7" s="200"/>
      <c r="G7" s="200"/>
      <c r="H7" s="205"/>
      <c r="I7" s="200"/>
      <c r="J7" s="178"/>
      <c r="K7" s="179"/>
      <c r="L7" s="206" t="s">
        <v>2</v>
      </c>
      <c r="M7" s="206">
        <f>COUNTA(A13:A41)</f>
        <v>25</v>
      </c>
      <c r="N7" s="207">
        <f t="shared" si="0"/>
        <v>1</v>
      </c>
      <c r="O7" s="167"/>
      <c r="P7" s="168"/>
      <c r="Q7" s="168"/>
      <c r="R7" s="168"/>
      <c r="S7" s="168"/>
      <c r="T7" s="168"/>
      <c r="U7" s="169"/>
      <c r="V7" s="170"/>
      <c r="W7" s="170"/>
      <c r="X7" s="170"/>
      <c r="Y7" s="170"/>
      <c r="Z7" s="170"/>
      <c r="AA7" s="170"/>
      <c r="AB7" s="170"/>
      <c r="AC7" s="170"/>
      <c r="AD7" s="170"/>
      <c r="AE7" s="170"/>
      <c r="AF7" s="170"/>
      <c r="AG7" s="170"/>
      <c r="AH7" s="170"/>
      <c r="AI7" s="170"/>
      <c r="AJ7" s="170"/>
      <c r="AK7" s="170"/>
      <c r="AL7" s="170"/>
      <c r="AM7" s="170"/>
      <c r="AN7" s="170"/>
      <c r="AO7" s="170"/>
      <c r="AP7" s="170"/>
      <c r="AQ7" s="170"/>
      <c r="AR7" s="170"/>
      <c r="AS7" s="170"/>
      <c r="AT7" s="170"/>
      <c r="AU7" s="170"/>
      <c r="AV7" s="170"/>
      <c r="AW7" s="170"/>
    </row>
    <row r="8" spans="1:49" s="210" customFormat="1" ht="15">
      <c r="A8" s="208"/>
      <c r="B8" s="209" t="s">
        <v>30</v>
      </c>
      <c r="C8" s="204"/>
      <c r="D8" s="167"/>
      <c r="E8" s="168"/>
      <c r="F8" s="316"/>
      <c r="G8" s="316"/>
      <c r="H8" s="200"/>
      <c r="I8" s="200"/>
      <c r="J8" s="178"/>
      <c r="K8" s="179"/>
      <c r="L8" s="206" t="s">
        <v>7</v>
      </c>
      <c r="M8" s="206">
        <f>SUM(M4:M6)</f>
        <v>0</v>
      </c>
      <c r="N8" s="207">
        <f t="shared" si="0"/>
        <v>0</v>
      </c>
      <c r="O8" s="167"/>
      <c r="P8" s="168"/>
      <c r="Q8" s="168"/>
      <c r="R8" s="168"/>
      <c r="S8" s="168"/>
      <c r="T8" s="168"/>
      <c r="U8" s="169"/>
      <c r="V8" s="170"/>
      <c r="W8" s="170"/>
      <c r="X8" s="170"/>
      <c r="Y8" s="170"/>
      <c r="Z8" s="170"/>
      <c r="AA8" s="170"/>
      <c r="AB8" s="170"/>
      <c r="AC8" s="170"/>
      <c r="AD8" s="170"/>
      <c r="AE8" s="170"/>
      <c r="AF8" s="170"/>
      <c r="AG8" s="170"/>
      <c r="AH8" s="170"/>
      <c r="AI8" s="170"/>
      <c r="AJ8" s="170"/>
      <c r="AK8" s="170"/>
      <c r="AL8" s="170"/>
      <c r="AM8" s="170"/>
      <c r="AN8" s="170"/>
      <c r="AO8" s="170"/>
      <c r="AP8" s="170"/>
      <c r="AQ8" s="170"/>
      <c r="AR8" s="170"/>
      <c r="AS8" s="170"/>
      <c r="AT8" s="170"/>
      <c r="AU8" s="170"/>
      <c r="AV8" s="170"/>
      <c r="AW8" s="170"/>
    </row>
    <row r="9" spans="1:49" s="152" customFormat="1" ht="15">
      <c r="A9" s="208"/>
      <c r="B9" s="209" t="s">
        <v>31</v>
      </c>
      <c r="C9" s="211"/>
      <c r="D9" s="212"/>
      <c r="E9" s="178"/>
      <c r="F9" s="200"/>
      <c r="G9" s="200"/>
      <c r="H9" s="200"/>
      <c r="I9" s="200"/>
      <c r="J9" s="178"/>
      <c r="K9" s="179"/>
      <c r="L9" s="213"/>
      <c r="M9" s="213"/>
      <c r="N9" s="214"/>
      <c r="O9" s="212"/>
      <c r="P9" s="178"/>
      <c r="Q9" s="178"/>
      <c r="R9" s="178"/>
      <c r="S9" s="178"/>
      <c r="T9" s="178"/>
      <c r="U9" s="208"/>
      <c r="V9" s="215"/>
      <c r="W9" s="215"/>
      <c r="X9" s="215"/>
      <c r="Y9" s="215"/>
      <c r="Z9" s="215"/>
      <c r="AA9" s="215"/>
      <c r="AB9" s="215"/>
      <c r="AC9" s="215"/>
      <c r="AD9" s="215"/>
      <c r="AE9" s="215"/>
      <c r="AF9" s="215"/>
      <c r="AG9" s="215"/>
      <c r="AH9" s="215"/>
      <c r="AI9" s="215"/>
      <c r="AJ9" s="215"/>
      <c r="AK9" s="215"/>
      <c r="AL9" s="215"/>
      <c r="AM9" s="215"/>
      <c r="AN9" s="215"/>
      <c r="AO9" s="215"/>
      <c r="AP9" s="215"/>
      <c r="AQ9" s="215"/>
      <c r="AR9" s="215"/>
      <c r="AS9" s="215"/>
      <c r="AT9" s="215"/>
      <c r="AU9" s="215"/>
      <c r="AV9" s="215"/>
      <c r="AW9" s="215"/>
    </row>
    <row r="10" spans="1:49" s="152" customFormat="1" ht="15">
      <c r="A10" s="216"/>
      <c r="B10" s="217"/>
      <c r="C10" s="218"/>
      <c r="D10" s="178"/>
      <c r="E10" s="219"/>
      <c r="F10" s="220"/>
      <c r="G10" s="220"/>
      <c r="H10" s="220"/>
      <c r="I10" s="220"/>
      <c r="J10" s="219"/>
      <c r="K10" s="221"/>
      <c r="L10" s="213"/>
      <c r="M10" s="213"/>
      <c r="N10" s="214"/>
      <c r="O10" s="222"/>
      <c r="P10" s="219"/>
      <c r="Q10" s="219"/>
      <c r="R10" s="219"/>
      <c r="S10" s="219"/>
      <c r="T10" s="219"/>
      <c r="U10" s="223"/>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row>
    <row r="11" spans="1:49" s="152" customFormat="1" ht="15">
      <c r="A11" s="222"/>
      <c r="B11" s="224"/>
      <c r="C11" s="225"/>
      <c r="D11" s="226"/>
      <c r="E11" s="219"/>
      <c r="F11" s="220"/>
      <c r="G11" s="220"/>
      <c r="H11" s="220"/>
      <c r="I11" s="220"/>
      <c r="J11" s="219"/>
      <c r="K11" s="227"/>
      <c r="L11" s="226"/>
      <c r="M11" s="228"/>
      <c r="N11" s="229"/>
      <c r="O11" s="219"/>
      <c r="P11" s="219"/>
      <c r="Q11" s="219"/>
      <c r="R11" s="219"/>
      <c r="S11" s="219"/>
      <c r="T11" s="219"/>
      <c r="U11" s="223"/>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row>
    <row r="12" spans="1:49" ht="45">
      <c r="A12" s="166" t="s">
        <v>109</v>
      </c>
      <c r="B12" s="166" t="s">
        <v>110</v>
      </c>
      <c r="C12" s="230" t="s">
        <v>1</v>
      </c>
      <c r="D12" s="166" t="s">
        <v>13</v>
      </c>
      <c r="E12" s="166" t="s">
        <v>14</v>
      </c>
      <c r="F12" s="166" t="s">
        <v>21</v>
      </c>
      <c r="G12" s="166" t="s">
        <v>20</v>
      </c>
      <c r="H12" s="231" t="s">
        <v>28</v>
      </c>
      <c r="I12" s="231" t="s">
        <v>15</v>
      </c>
      <c r="J12" s="231" t="s">
        <v>16</v>
      </c>
      <c r="K12" s="231" t="s">
        <v>17</v>
      </c>
      <c r="L12" s="231" t="s">
        <v>18</v>
      </c>
      <c r="M12" s="231" t="s">
        <v>19</v>
      </c>
      <c r="N12" s="231" t="s">
        <v>58</v>
      </c>
      <c r="O12" s="170"/>
      <c r="P12" s="170"/>
      <c r="Q12" s="170"/>
      <c r="R12" s="170"/>
      <c r="S12" s="170"/>
      <c r="T12" s="170"/>
      <c r="U12" s="170"/>
      <c r="V12" s="170"/>
      <c r="W12" s="170"/>
      <c r="X12" s="170"/>
      <c r="Y12" s="170"/>
      <c r="Z12" s="170"/>
      <c r="AA12" s="170"/>
      <c r="AB12" s="170"/>
      <c r="AC12" s="170"/>
      <c r="AD12" s="170"/>
      <c r="AE12" s="170"/>
      <c r="AF12" s="170"/>
      <c r="AG12" s="170"/>
      <c r="AH12" s="170"/>
      <c r="AI12" s="170"/>
      <c r="AJ12" s="170"/>
    </row>
    <row r="13" spans="1:49" ht="15">
      <c r="A13" s="232"/>
      <c r="B13" s="233" t="s">
        <v>22</v>
      </c>
      <c r="C13" s="234"/>
      <c r="D13" s="235"/>
      <c r="E13" s="236"/>
      <c r="F13" s="237"/>
      <c r="G13" s="237"/>
      <c r="H13" s="234"/>
      <c r="I13" s="234"/>
      <c r="J13" s="234"/>
      <c r="K13" s="234"/>
      <c r="L13" s="234"/>
      <c r="M13" s="234"/>
      <c r="N13" s="234"/>
      <c r="O13" s="170"/>
      <c r="P13" s="170"/>
      <c r="Q13" s="170"/>
      <c r="R13" s="170"/>
      <c r="S13" s="170"/>
      <c r="T13" s="170"/>
      <c r="U13" s="170"/>
      <c r="V13" s="170"/>
      <c r="W13" s="170"/>
      <c r="X13" s="170"/>
      <c r="Y13" s="170"/>
      <c r="Z13" s="170"/>
      <c r="AA13" s="170"/>
      <c r="AB13" s="170"/>
      <c r="AC13" s="170"/>
      <c r="AD13" s="170"/>
      <c r="AE13" s="170"/>
      <c r="AF13" s="170"/>
      <c r="AG13" s="170"/>
      <c r="AH13" s="170"/>
      <c r="AI13" s="170"/>
      <c r="AJ13" s="170"/>
    </row>
    <row r="14" spans="1:49" s="243" customFormat="1" ht="15">
      <c r="A14" s="238"/>
      <c r="B14" s="238" t="s">
        <v>11</v>
      </c>
      <c r="C14" s="239"/>
      <c r="D14" s="240"/>
      <c r="E14" s="241"/>
      <c r="F14" s="241"/>
      <c r="G14" s="241"/>
      <c r="H14" s="239"/>
      <c r="I14" s="239"/>
      <c r="J14" s="239"/>
      <c r="K14" s="239"/>
      <c r="L14" s="239"/>
      <c r="M14" s="239"/>
      <c r="N14" s="239"/>
      <c r="O14" s="242"/>
      <c r="P14" s="242"/>
      <c r="Q14" s="242"/>
      <c r="R14" s="242"/>
      <c r="S14" s="242"/>
      <c r="T14" s="242"/>
      <c r="U14" s="242"/>
      <c r="V14" s="242"/>
      <c r="W14" s="242"/>
      <c r="X14" s="242"/>
      <c r="Y14" s="242"/>
      <c r="Z14" s="242"/>
      <c r="AA14" s="242"/>
      <c r="AB14" s="242"/>
      <c r="AC14" s="242"/>
      <c r="AD14" s="242"/>
      <c r="AE14" s="242"/>
      <c r="AF14" s="242"/>
      <c r="AG14" s="242"/>
      <c r="AH14" s="242"/>
      <c r="AI14" s="242"/>
      <c r="AJ14" s="242"/>
    </row>
    <row r="15" spans="1:49" s="243" customFormat="1" ht="15">
      <c r="A15" s="292" t="s">
        <v>111</v>
      </c>
      <c r="B15" s="288" t="s">
        <v>112</v>
      </c>
      <c r="C15" s="244"/>
      <c r="D15" s="245"/>
      <c r="E15" s="246" t="s">
        <v>4</v>
      </c>
      <c r="F15" s="247"/>
      <c r="G15" s="248"/>
      <c r="H15" s="244">
        <f>'[1]Reportes-01'!C31</f>
        <v>11</v>
      </c>
      <c r="I15" s="244">
        <f>'[1]Reportes-01'!J28</f>
        <v>11</v>
      </c>
      <c r="J15" s="244">
        <f>'[1]Reportes-01'!J29</f>
        <v>8</v>
      </c>
      <c r="K15" s="244">
        <f>'[1]Reportes-01'!J30</f>
        <v>3</v>
      </c>
      <c r="L15" s="244">
        <f>'[1]Reportes-01'!J31</f>
        <v>0</v>
      </c>
      <c r="M15" s="244">
        <f>'[1]Reportes-01'!J32</f>
        <v>0</v>
      </c>
      <c r="N15" s="244">
        <f>'[1]Reportes-01'!J33</f>
        <v>0</v>
      </c>
      <c r="O15" s="242"/>
      <c r="P15" s="242"/>
      <c r="Q15" s="242"/>
      <c r="R15" s="242"/>
      <c r="S15" s="242"/>
      <c r="T15" s="242"/>
      <c r="U15" s="242"/>
      <c r="V15" s="242"/>
      <c r="W15" s="242"/>
      <c r="X15" s="242"/>
      <c r="Y15" s="242"/>
      <c r="Z15" s="242"/>
      <c r="AA15" s="242"/>
      <c r="AB15" s="242"/>
      <c r="AC15" s="242"/>
      <c r="AD15" s="242"/>
      <c r="AE15" s="242"/>
      <c r="AF15" s="242"/>
      <c r="AG15" s="242"/>
      <c r="AH15" s="242"/>
      <c r="AI15" s="242"/>
      <c r="AJ15" s="242"/>
    </row>
    <row r="16" spans="1:49" s="243" customFormat="1" ht="15">
      <c r="A16" s="292" t="s">
        <v>113</v>
      </c>
      <c r="B16" s="288" t="s">
        <v>114</v>
      </c>
      <c r="C16" s="244"/>
      <c r="D16" s="245"/>
      <c r="E16" s="246" t="s">
        <v>4</v>
      </c>
      <c r="F16" s="247"/>
      <c r="G16" s="248"/>
      <c r="H16" s="244">
        <f>'[1]Reportes-02'!C32</f>
        <v>12</v>
      </c>
      <c r="I16" s="244">
        <f>'[1]Reportes-02'!J29</f>
        <v>12</v>
      </c>
      <c r="J16" s="244">
        <f>'[1]Reportes-02'!J30</f>
        <v>9</v>
      </c>
      <c r="K16" s="244">
        <f>'[1]Reportes-02'!J31</f>
        <v>3</v>
      </c>
      <c r="L16" s="244">
        <f>'[1]Reportes-02'!J32</f>
        <v>0</v>
      </c>
      <c r="M16" s="244">
        <f>'[1]Reportes-02'!J33</f>
        <v>0</v>
      </c>
      <c r="N16" s="244">
        <f>'[1]Reportes-02'!J34</f>
        <v>0</v>
      </c>
      <c r="O16" s="242"/>
      <c r="P16" s="242"/>
      <c r="Q16" s="242"/>
      <c r="R16" s="242"/>
      <c r="S16" s="242"/>
      <c r="T16" s="242"/>
      <c r="U16" s="242"/>
      <c r="V16" s="242"/>
      <c r="W16" s="242"/>
      <c r="X16" s="242"/>
      <c r="Y16" s="242"/>
      <c r="Z16" s="242"/>
      <c r="AA16" s="242"/>
      <c r="AB16" s="242"/>
      <c r="AC16" s="242"/>
      <c r="AD16" s="242"/>
      <c r="AE16" s="242"/>
      <c r="AF16" s="242"/>
      <c r="AG16" s="242"/>
      <c r="AH16" s="242"/>
      <c r="AI16" s="242"/>
      <c r="AJ16" s="242"/>
    </row>
    <row r="17" spans="1:36" s="243" customFormat="1" ht="15">
      <c r="A17" s="292" t="s">
        <v>115</v>
      </c>
      <c r="B17" s="288" t="s">
        <v>116</v>
      </c>
      <c r="C17" s="244"/>
      <c r="D17" s="245"/>
      <c r="E17" s="246" t="s">
        <v>4</v>
      </c>
      <c r="F17" s="247"/>
      <c r="G17" s="248"/>
      <c r="H17" s="244">
        <f>'[1]Reportes-03'!C32</f>
        <v>12</v>
      </c>
      <c r="I17" s="244">
        <f>'[1]Reportes-03'!J29</f>
        <v>4</v>
      </c>
      <c r="J17" s="244">
        <f>'[1]Reportes-03'!J30</f>
        <v>9</v>
      </c>
      <c r="K17" s="244">
        <f>'[1]Reportes-03'!J31</f>
        <v>3</v>
      </c>
      <c r="L17" s="244">
        <f>'[1]Reportes-03'!J32</f>
        <v>0</v>
      </c>
      <c r="M17" s="244">
        <f>'[1]Reportes-03'!J33</f>
        <v>0</v>
      </c>
      <c r="N17" s="244">
        <f>'[1]Reportes-03'!J34</f>
        <v>0</v>
      </c>
      <c r="O17" s="242"/>
      <c r="P17" s="242"/>
      <c r="Q17" s="242"/>
      <c r="R17" s="242"/>
      <c r="S17" s="242"/>
      <c r="T17" s="242"/>
      <c r="U17" s="242"/>
      <c r="V17" s="242"/>
      <c r="W17" s="242"/>
      <c r="X17" s="242"/>
      <c r="Y17" s="242"/>
      <c r="Z17" s="242"/>
      <c r="AA17" s="242"/>
      <c r="AB17" s="242"/>
      <c r="AC17" s="242"/>
      <c r="AD17" s="242"/>
      <c r="AE17" s="242"/>
      <c r="AF17" s="242"/>
      <c r="AG17" s="242"/>
      <c r="AH17" s="242"/>
      <c r="AI17" s="242"/>
      <c r="AJ17" s="242"/>
    </row>
    <row r="18" spans="1:36" s="243" customFormat="1" ht="15">
      <c r="A18" s="291" t="s">
        <v>117</v>
      </c>
      <c r="B18" s="276" t="s">
        <v>118</v>
      </c>
      <c r="C18" s="244"/>
      <c r="D18" s="249"/>
      <c r="E18" s="246" t="s">
        <v>4</v>
      </c>
      <c r="F18" s="247"/>
      <c r="G18" s="248"/>
      <c r="H18" s="244">
        <f>'[1]Reportes-04'!C31</f>
        <v>11</v>
      </c>
      <c r="I18" s="244">
        <f>'[1]Reportes-04'!J28</f>
        <v>4</v>
      </c>
      <c r="J18" s="244">
        <f>'[1]Reportes-04'!J29</f>
        <v>8</v>
      </c>
      <c r="K18" s="244">
        <f>'[1]Reportes-04'!J30</f>
        <v>3</v>
      </c>
      <c r="L18" s="244">
        <f>'[1]Reportes-04'!J31</f>
        <v>0</v>
      </c>
      <c r="M18" s="244">
        <f>'[1]Reportes-04'!J32</f>
        <v>0</v>
      </c>
      <c r="N18" s="244">
        <f>'[1]Reportes-04'!J33</f>
        <v>0</v>
      </c>
      <c r="O18" s="242"/>
      <c r="P18" s="242"/>
      <c r="Q18" s="242"/>
      <c r="R18" s="242"/>
      <c r="S18" s="242"/>
      <c r="T18" s="242"/>
      <c r="U18" s="242"/>
      <c r="V18" s="242"/>
      <c r="W18" s="242"/>
      <c r="X18" s="242"/>
      <c r="Y18" s="242"/>
      <c r="Z18" s="242"/>
      <c r="AA18" s="242"/>
      <c r="AB18" s="242"/>
      <c r="AC18" s="242"/>
      <c r="AD18" s="242"/>
      <c r="AE18" s="242"/>
      <c r="AF18" s="242"/>
      <c r="AG18" s="242"/>
      <c r="AH18" s="242"/>
      <c r="AI18" s="242"/>
      <c r="AJ18" s="242"/>
    </row>
    <row r="19" spans="1:36" s="243" customFormat="1" ht="15">
      <c r="A19" s="291" t="s">
        <v>119</v>
      </c>
      <c r="B19" s="288" t="s">
        <v>120</v>
      </c>
      <c r="C19" s="244"/>
      <c r="D19" s="245"/>
      <c r="E19" s="246" t="s">
        <v>4</v>
      </c>
      <c r="F19" s="247"/>
      <c r="G19" s="248"/>
      <c r="H19" s="244">
        <f>'[1]Reportes-05'!C31</f>
        <v>11</v>
      </c>
      <c r="I19" s="244">
        <f>'[1]Reportes-05'!J30</f>
        <v>2</v>
      </c>
      <c r="J19" s="244">
        <f>'[1]Reportes-05'!J29</f>
        <v>9</v>
      </c>
      <c r="K19" s="244">
        <f>'[1]Reportes-05'!J30</f>
        <v>2</v>
      </c>
      <c r="L19" s="244">
        <f>'[1]Reportes-05'!J31</f>
        <v>0</v>
      </c>
      <c r="M19" s="244">
        <f>'[1]Reportes-05'!J32</f>
        <v>0</v>
      </c>
      <c r="N19" s="244">
        <f>'[1]Reportes-05'!J33</f>
        <v>0</v>
      </c>
      <c r="O19" s="242"/>
      <c r="P19" s="242"/>
      <c r="Q19" s="242"/>
      <c r="R19" s="242"/>
      <c r="S19" s="242"/>
      <c r="T19" s="242"/>
      <c r="U19" s="242"/>
      <c r="V19" s="242"/>
      <c r="W19" s="242"/>
      <c r="X19" s="242"/>
      <c r="Y19" s="242"/>
      <c r="Z19" s="242"/>
      <c r="AA19" s="242"/>
      <c r="AB19" s="242"/>
      <c r="AC19" s="242"/>
      <c r="AD19" s="242"/>
      <c r="AE19" s="242"/>
      <c r="AF19" s="242"/>
      <c r="AG19" s="242"/>
      <c r="AH19" s="242"/>
      <c r="AI19" s="242"/>
      <c r="AJ19" s="242"/>
    </row>
    <row r="20" spans="1:36" s="243" customFormat="1" ht="15">
      <c r="A20" s="291" t="s">
        <v>121</v>
      </c>
      <c r="B20" s="288" t="s">
        <v>122</v>
      </c>
      <c r="C20" s="244"/>
      <c r="D20" s="245"/>
      <c r="E20" s="246" t="s">
        <v>4</v>
      </c>
      <c r="F20" s="247"/>
      <c r="G20" s="248"/>
      <c r="H20" s="244">
        <f>'[1]Reportes-06'!C31</f>
        <v>11</v>
      </c>
      <c r="I20" s="244">
        <f>'[1]Reportes-06'!J30</f>
        <v>2</v>
      </c>
      <c r="J20" s="244">
        <f>'[1]Reportes-06'!J29</f>
        <v>9</v>
      </c>
      <c r="K20" s="244">
        <f>'[1]Reportes-06'!J30</f>
        <v>2</v>
      </c>
      <c r="L20" s="244">
        <f>'[1]Reportes-06'!J31</f>
        <v>0</v>
      </c>
      <c r="M20" s="244">
        <f>'[1]Reportes-06'!J32</f>
        <v>0</v>
      </c>
      <c r="N20" s="244">
        <f>'[1]Reportes-06'!J33</f>
        <v>0</v>
      </c>
      <c r="O20" s="242"/>
      <c r="P20" s="242"/>
      <c r="Q20" s="242"/>
      <c r="R20" s="242"/>
      <c r="S20" s="242"/>
      <c r="T20" s="242"/>
      <c r="U20" s="242"/>
      <c r="V20" s="242"/>
      <c r="W20" s="242"/>
      <c r="X20" s="242"/>
      <c r="Y20" s="242"/>
      <c r="Z20" s="242"/>
      <c r="AA20" s="242"/>
      <c r="AB20" s="242"/>
      <c r="AC20" s="242"/>
      <c r="AD20" s="242"/>
      <c r="AE20" s="242"/>
      <c r="AF20" s="242"/>
      <c r="AG20" s="242"/>
      <c r="AH20" s="242"/>
      <c r="AI20" s="242"/>
      <c r="AJ20" s="242"/>
    </row>
    <row r="21" spans="1:36" s="243" customFormat="1" ht="15">
      <c r="A21" s="291" t="s">
        <v>123</v>
      </c>
      <c r="B21" s="288" t="s">
        <v>124</v>
      </c>
      <c r="C21" s="244"/>
      <c r="D21" s="245"/>
      <c r="E21" s="246" t="s">
        <v>4</v>
      </c>
      <c r="F21" s="247"/>
      <c r="G21" s="248"/>
      <c r="H21" s="244">
        <f>'[1]Reportes-07'!C30</f>
        <v>10</v>
      </c>
      <c r="I21" s="244">
        <f>'[1]Reportes-07'!J29</f>
        <v>2</v>
      </c>
      <c r="J21" s="244">
        <f>'[1]Reportes-07'!J28</f>
        <v>8</v>
      </c>
      <c r="K21" s="244">
        <f>'[1]Reportes-07'!J29</f>
        <v>2</v>
      </c>
      <c r="L21" s="244">
        <f>'[1]Reportes-07'!J30</f>
        <v>0</v>
      </c>
      <c r="M21" s="244">
        <f>'[1]Reportes-07'!J31</f>
        <v>0</v>
      </c>
      <c r="N21" s="244">
        <f>'[1]Reportes-07'!J32</f>
        <v>0</v>
      </c>
      <c r="O21" s="242"/>
      <c r="P21" s="242"/>
      <c r="Q21" s="242"/>
      <c r="R21" s="242"/>
      <c r="S21" s="242"/>
      <c r="T21" s="242"/>
      <c r="U21" s="242"/>
      <c r="V21" s="242"/>
      <c r="W21" s="242"/>
      <c r="X21" s="242"/>
      <c r="Y21" s="242"/>
      <c r="Z21" s="242"/>
      <c r="AA21" s="242"/>
      <c r="AB21" s="242"/>
      <c r="AC21" s="242"/>
      <c r="AD21" s="242"/>
      <c r="AE21" s="242"/>
      <c r="AF21" s="242"/>
      <c r="AG21" s="242"/>
      <c r="AH21" s="242"/>
      <c r="AI21" s="242"/>
      <c r="AJ21" s="242"/>
    </row>
    <row r="22" spans="1:36" s="243" customFormat="1" ht="15">
      <c r="A22" s="291" t="s">
        <v>125</v>
      </c>
      <c r="B22" s="288" t="s">
        <v>126</v>
      </c>
      <c r="C22" s="244"/>
      <c r="D22" s="245"/>
      <c r="E22" s="246" t="s">
        <v>4</v>
      </c>
      <c r="F22" s="247"/>
      <c r="G22" s="248"/>
      <c r="H22" s="244">
        <f>'[1]Reportes-08'!C30</f>
        <v>10</v>
      </c>
      <c r="I22" s="244">
        <f>'[1]Reportes-08'!J29</f>
        <v>2</v>
      </c>
      <c r="J22" s="244">
        <f>'[1]Reportes-08'!J28</f>
        <v>8</v>
      </c>
      <c r="K22" s="244">
        <f>'[1]Reportes-08'!J29</f>
        <v>2</v>
      </c>
      <c r="L22" s="244">
        <f>'[1]Reportes-08'!J30</f>
        <v>0</v>
      </c>
      <c r="M22" s="244">
        <f>'[1]Reportes-08'!J31</f>
        <v>0</v>
      </c>
      <c r="N22" s="244">
        <f>'[1]Reportes-08'!J32</f>
        <v>0</v>
      </c>
      <c r="O22" s="242"/>
      <c r="P22" s="242"/>
      <c r="Q22" s="242"/>
      <c r="R22" s="242"/>
      <c r="S22" s="242"/>
      <c r="T22" s="242"/>
      <c r="U22" s="242"/>
      <c r="V22" s="242"/>
      <c r="W22" s="242"/>
      <c r="X22" s="242"/>
      <c r="Y22" s="242"/>
      <c r="Z22" s="242"/>
      <c r="AA22" s="242"/>
      <c r="AB22" s="242"/>
      <c r="AC22" s="242"/>
      <c r="AD22" s="242"/>
      <c r="AE22" s="242"/>
      <c r="AF22" s="242"/>
      <c r="AG22" s="242"/>
      <c r="AH22" s="242"/>
      <c r="AI22" s="242"/>
      <c r="AJ22" s="242"/>
    </row>
    <row r="23" spans="1:36" s="243" customFormat="1" ht="15">
      <c r="A23" s="289" t="s">
        <v>127</v>
      </c>
      <c r="B23" s="288" t="s">
        <v>128</v>
      </c>
      <c r="C23" s="244"/>
      <c r="D23" s="245"/>
      <c r="E23" s="246" t="s">
        <v>4</v>
      </c>
      <c r="F23" s="247"/>
      <c r="G23" s="248"/>
      <c r="H23" s="244">
        <f>'[1]FlujosForm-01'!C25</f>
        <v>4</v>
      </c>
      <c r="I23" s="244">
        <f>'[1]FlujosForm-01'!J22</f>
        <v>3</v>
      </c>
      <c r="J23" s="244">
        <f>'[1]FlujosForm-01'!J23</f>
        <v>3</v>
      </c>
      <c r="K23" s="244">
        <f>'[1]FlujosForm-01'!J24</f>
        <v>0</v>
      </c>
      <c r="L23" s="244">
        <f>'[1]FlujosForm-01'!J25</f>
        <v>1</v>
      </c>
      <c r="M23" s="244">
        <f>'[1]FlujosForm-01'!J26</f>
        <v>1</v>
      </c>
      <c r="N23" s="244">
        <f>'[1]FlujosForm-01'!J27</f>
        <v>0</v>
      </c>
      <c r="O23" s="242"/>
      <c r="P23" s="242"/>
      <c r="Q23" s="242"/>
      <c r="R23" s="242"/>
      <c r="S23" s="242"/>
      <c r="T23" s="242"/>
      <c r="U23" s="242"/>
      <c r="V23" s="242"/>
      <c r="W23" s="242"/>
      <c r="X23" s="242"/>
      <c r="Y23" s="242"/>
      <c r="Z23" s="242"/>
      <c r="AA23" s="242"/>
      <c r="AB23" s="242"/>
      <c r="AC23" s="242"/>
      <c r="AD23" s="242"/>
      <c r="AE23" s="242"/>
      <c r="AF23" s="242"/>
      <c r="AG23" s="242"/>
      <c r="AH23" s="242"/>
      <c r="AI23" s="242"/>
      <c r="AJ23" s="242"/>
    </row>
    <row r="24" spans="1:36" s="243" customFormat="1" ht="15">
      <c r="A24" s="289" t="s">
        <v>129</v>
      </c>
      <c r="B24" s="288" t="s">
        <v>130</v>
      </c>
      <c r="C24" s="244"/>
      <c r="D24" s="245"/>
      <c r="E24" s="246" t="s">
        <v>4</v>
      </c>
      <c r="F24" s="247"/>
      <c r="G24" s="248"/>
      <c r="H24" s="244">
        <f>'[1]FlujosForm-02'!C25</f>
        <v>4</v>
      </c>
      <c r="I24" s="244">
        <f>'[1]FlujosForm-02'!J23</f>
        <v>0</v>
      </c>
      <c r="J24" s="244">
        <f>'[1]FlujosForm-02'!J23</f>
        <v>0</v>
      </c>
      <c r="K24" s="244">
        <f>'[1]FlujosForm-02'!J24</f>
        <v>0</v>
      </c>
      <c r="L24" s="244">
        <f>'[1]FlujosForm-02'!J25</f>
        <v>4</v>
      </c>
      <c r="M24" s="244">
        <f>'[1]FlujosForm-02'!J26</f>
        <v>4</v>
      </c>
      <c r="N24" s="244">
        <f>'[1]FlujosForm-02'!J27</f>
        <v>0</v>
      </c>
      <c r="O24" s="242"/>
      <c r="P24" s="242"/>
      <c r="Q24" s="242"/>
      <c r="R24" s="242"/>
      <c r="S24" s="242"/>
      <c r="T24" s="242"/>
      <c r="U24" s="242"/>
      <c r="V24" s="242"/>
      <c r="W24" s="242"/>
      <c r="X24" s="242"/>
      <c r="Y24" s="242"/>
      <c r="Z24" s="242"/>
      <c r="AA24" s="242"/>
      <c r="AB24" s="242"/>
      <c r="AC24" s="242"/>
      <c r="AD24" s="242"/>
      <c r="AE24" s="242"/>
      <c r="AF24" s="242"/>
      <c r="AG24" s="242"/>
      <c r="AH24" s="242"/>
      <c r="AI24" s="242"/>
      <c r="AJ24" s="242"/>
    </row>
    <row r="25" spans="1:36" s="243" customFormat="1" ht="15">
      <c r="A25" s="291" t="s">
        <v>131</v>
      </c>
      <c r="B25" s="288" t="s">
        <v>132</v>
      </c>
      <c r="C25" s="244"/>
      <c r="D25" s="245"/>
      <c r="E25" s="246" t="s">
        <v>4</v>
      </c>
      <c r="F25" s="247"/>
      <c r="G25" s="248"/>
      <c r="H25" s="244">
        <f>'[1]FlujosForm-03'!C25</f>
        <v>4</v>
      </c>
      <c r="I25" s="244">
        <f>'[1]FlujosForm-03'!J22</f>
        <v>0</v>
      </c>
      <c r="J25" s="244">
        <f>'[1]FlujosForm-03'!J23</f>
        <v>0</v>
      </c>
      <c r="K25" s="244">
        <f>'[1]FlujosForm-03'!J24</f>
        <v>0</v>
      </c>
      <c r="L25" s="244">
        <f>'[1]FlujosForm-03'!J25</f>
        <v>4</v>
      </c>
      <c r="M25" s="244">
        <f>'[1]FlujosForm-03'!J26</f>
        <v>4</v>
      </c>
      <c r="N25" s="244">
        <f>'[1]FlujosForm-03'!J27</f>
        <v>0</v>
      </c>
      <c r="O25" s="242"/>
      <c r="P25" s="242"/>
      <c r="Q25" s="242"/>
      <c r="R25" s="242"/>
      <c r="S25" s="242"/>
      <c r="T25" s="242"/>
      <c r="U25" s="242"/>
      <c r="V25" s="242"/>
      <c r="W25" s="242"/>
      <c r="X25" s="242"/>
      <c r="Y25" s="242"/>
      <c r="Z25" s="242"/>
      <c r="AA25" s="242"/>
      <c r="AB25" s="242"/>
      <c r="AC25" s="242"/>
      <c r="AD25" s="242"/>
      <c r="AE25" s="242"/>
      <c r="AF25" s="242"/>
      <c r="AG25" s="242"/>
      <c r="AH25" s="242"/>
      <c r="AI25" s="242"/>
      <c r="AJ25" s="242"/>
    </row>
    <row r="26" spans="1:36" s="243" customFormat="1" ht="15">
      <c r="A26" s="291" t="s">
        <v>133</v>
      </c>
      <c r="B26" s="288" t="s">
        <v>134</v>
      </c>
      <c r="C26" s="244"/>
      <c r="D26" s="245"/>
      <c r="E26" s="246" t="s">
        <v>4</v>
      </c>
      <c r="F26" s="247"/>
      <c r="G26" s="248"/>
      <c r="H26" s="244">
        <f>'[1]FlujosForm-04'!C25</f>
        <v>4</v>
      </c>
      <c r="I26" s="244">
        <f>'[1]FlujosForm-04'!J22</f>
        <v>0</v>
      </c>
      <c r="J26" s="244">
        <f>'[1]FlujosForm-04'!J23</f>
        <v>0</v>
      </c>
      <c r="K26" s="244">
        <f>'[1]FlujosForm-04'!J24</f>
        <v>0</v>
      </c>
      <c r="L26" s="244">
        <f>'[1]FlujosForm-04'!J25</f>
        <v>4</v>
      </c>
      <c r="M26" s="244">
        <f>'[1]FlujosForm-04'!J26</f>
        <v>4</v>
      </c>
      <c r="N26" s="244">
        <f>'[1]FlujosForm-04'!J27</f>
        <v>0</v>
      </c>
      <c r="O26" s="242"/>
      <c r="P26" s="242"/>
      <c r="Q26" s="242"/>
      <c r="R26" s="242"/>
      <c r="S26" s="242"/>
      <c r="T26" s="242"/>
      <c r="U26" s="242"/>
      <c r="V26" s="242"/>
      <c r="W26" s="242"/>
      <c r="X26" s="242"/>
      <c r="Y26" s="242"/>
      <c r="Z26" s="242"/>
      <c r="AA26" s="242"/>
      <c r="AB26" s="242"/>
      <c r="AC26" s="242"/>
      <c r="AD26" s="242"/>
      <c r="AE26" s="242"/>
      <c r="AF26" s="242"/>
      <c r="AG26" s="242"/>
      <c r="AH26" s="242"/>
      <c r="AI26" s="242"/>
      <c r="AJ26" s="242"/>
    </row>
    <row r="27" spans="1:36" s="243" customFormat="1" ht="15">
      <c r="A27" s="291" t="s">
        <v>135</v>
      </c>
      <c r="B27" s="288" t="s">
        <v>136</v>
      </c>
      <c r="C27" s="244"/>
      <c r="D27" s="249"/>
      <c r="E27" s="246" t="s">
        <v>4</v>
      </c>
      <c r="F27" s="247"/>
      <c r="G27" s="248"/>
      <c r="H27" s="244">
        <f>'[1]FlujosForm-05'!C25</f>
        <v>4</v>
      </c>
      <c r="I27" s="244">
        <f>'[1]FlujosForm-05'!J22</f>
        <v>0</v>
      </c>
      <c r="J27" s="244">
        <f>'[1]FlujosForm-05'!J23</f>
        <v>0</v>
      </c>
      <c r="K27" s="244">
        <f>'[1]FlujosForm-05'!J24</f>
        <v>0</v>
      </c>
      <c r="L27" s="244">
        <f>'[1]FlujosForm-05'!J25</f>
        <v>4</v>
      </c>
      <c r="M27" s="244">
        <f>'[1]FlujosForm-05'!J26</f>
        <v>4</v>
      </c>
      <c r="N27" s="244">
        <f>'[1]FlujosForm-05'!J27</f>
        <v>0</v>
      </c>
      <c r="O27" s="242"/>
      <c r="P27" s="242"/>
      <c r="Q27" s="242"/>
      <c r="R27" s="242"/>
      <c r="S27" s="242"/>
      <c r="T27" s="242"/>
      <c r="U27" s="242"/>
      <c r="V27" s="242"/>
      <c r="W27" s="242"/>
      <c r="X27" s="242"/>
      <c r="Y27" s="242"/>
      <c r="Z27" s="242"/>
      <c r="AA27" s="242"/>
      <c r="AB27" s="242"/>
      <c r="AC27" s="242"/>
      <c r="AD27" s="242"/>
      <c r="AE27" s="242"/>
      <c r="AF27" s="242"/>
      <c r="AG27" s="242"/>
      <c r="AH27" s="242"/>
      <c r="AI27" s="242"/>
      <c r="AJ27" s="242"/>
    </row>
    <row r="28" spans="1:36" s="243" customFormat="1" ht="15">
      <c r="A28" s="291" t="s">
        <v>137</v>
      </c>
      <c r="B28" s="288" t="s">
        <v>138</v>
      </c>
      <c r="C28" s="244"/>
      <c r="D28" s="249"/>
      <c r="E28" s="246" t="s">
        <v>4</v>
      </c>
      <c r="F28" s="247"/>
      <c r="G28" s="248"/>
      <c r="H28" s="244">
        <f>'[1]FlujosForm-06'!C26</f>
        <v>5</v>
      </c>
      <c r="I28" s="244">
        <f>'[1]FlujosForm-06'!J23</f>
        <v>0</v>
      </c>
      <c r="J28" s="244">
        <f>'[1]FlujosForm-06'!J24</f>
        <v>0</v>
      </c>
      <c r="K28" s="244">
        <f>'[1]FlujosForm-06'!J25</f>
        <v>0</v>
      </c>
      <c r="L28" s="244">
        <f>'[1]FlujosForm-06'!J26</f>
        <v>5</v>
      </c>
      <c r="M28" s="244">
        <f>'[1]FlujosForm-06'!J27</f>
        <v>5</v>
      </c>
      <c r="N28" s="244">
        <f>'[1]FlujosForm-06'!J28</f>
        <v>0</v>
      </c>
      <c r="O28" s="242"/>
      <c r="P28" s="242"/>
      <c r="Q28" s="242"/>
      <c r="R28" s="242"/>
      <c r="S28" s="242"/>
      <c r="T28" s="242"/>
      <c r="U28" s="242"/>
      <c r="V28" s="242"/>
      <c r="W28" s="242"/>
      <c r="X28" s="242"/>
      <c r="Y28" s="242"/>
      <c r="Z28" s="242"/>
      <c r="AA28" s="242"/>
      <c r="AB28" s="242"/>
      <c r="AC28" s="242"/>
      <c r="AD28" s="242"/>
      <c r="AE28" s="242"/>
      <c r="AF28" s="242"/>
      <c r="AG28" s="242"/>
      <c r="AH28" s="242"/>
      <c r="AI28" s="242"/>
      <c r="AJ28" s="242"/>
    </row>
    <row r="29" spans="1:36" s="243" customFormat="1" ht="15">
      <c r="A29" s="291" t="s">
        <v>139</v>
      </c>
      <c r="B29" s="288" t="s">
        <v>140</v>
      </c>
      <c r="C29" s="244"/>
      <c r="D29" s="249"/>
      <c r="E29" s="246" t="s">
        <v>4</v>
      </c>
      <c r="F29" s="247"/>
      <c r="G29" s="248"/>
      <c r="H29" s="244">
        <f>'[1]FlujosForm-07'!C27</f>
        <v>5</v>
      </c>
      <c r="I29" s="244">
        <f>'[1]FlujosForm-07'!J24</f>
        <v>0</v>
      </c>
      <c r="J29" s="244">
        <f>'[1]FlujosForm-07'!J25</f>
        <v>0</v>
      </c>
      <c r="K29" s="244">
        <f>'[1]FlujosForm-07'!J26</f>
        <v>0</v>
      </c>
      <c r="L29" s="244">
        <f>'[1]FlujosForm-07'!J27</f>
        <v>5</v>
      </c>
      <c r="M29" s="244">
        <f>'[1]FlujosForm-07'!J28</f>
        <v>5</v>
      </c>
      <c r="N29" s="244">
        <f>'[1]FlujosForm-07'!J29</f>
        <v>0</v>
      </c>
      <c r="O29" s="242"/>
      <c r="P29" s="242"/>
      <c r="Q29" s="242"/>
      <c r="R29" s="242"/>
      <c r="S29" s="242"/>
      <c r="T29" s="242"/>
      <c r="U29" s="242"/>
      <c r="V29" s="242"/>
      <c r="W29" s="242"/>
      <c r="X29" s="242"/>
      <c r="Y29" s="242"/>
      <c r="Z29" s="242"/>
      <c r="AA29" s="242"/>
      <c r="AB29" s="242"/>
      <c r="AC29" s="242"/>
      <c r="AD29" s="242"/>
      <c r="AE29" s="242"/>
      <c r="AF29" s="242"/>
      <c r="AG29" s="242"/>
      <c r="AH29" s="242"/>
      <c r="AI29" s="242"/>
      <c r="AJ29" s="242"/>
    </row>
    <row r="30" spans="1:36" s="243" customFormat="1" ht="15">
      <c r="A30" s="291" t="s">
        <v>141</v>
      </c>
      <c r="B30" s="288" t="s">
        <v>142</v>
      </c>
      <c r="C30" s="244"/>
      <c r="D30" s="249"/>
      <c r="E30" s="246" t="s">
        <v>4</v>
      </c>
      <c r="F30" s="247"/>
      <c r="G30" s="248"/>
      <c r="H30" s="244">
        <f>'[1]AdmPerfiles-01'!C27</f>
        <v>6</v>
      </c>
      <c r="I30" s="244">
        <f>'[1]AdmPerfiles-01'!J24</f>
        <v>0</v>
      </c>
      <c r="J30" s="244">
        <f>'[1]AdmPerfiles-01'!J25</f>
        <v>0</v>
      </c>
      <c r="K30" s="244">
        <f>'[1]AdmPerfiles-01'!J26</f>
        <v>0</v>
      </c>
      <c r="L30" s="244">
        <f>'[1]AdmPerfiles-01'!J27</f>
        <v>6</v>
      </c>
      <c r="M30" s="244">
        <f>'[1]AdmPerfiles-01'!J28</f>
        <v>6</v>
      </c>
      <c r="N30" s="244">
        <f>'[1]AdmPerfiles-01'!J29</f>
        <v>0</v>
      </c>
      <c r="O30" s="242"/>
      <c r="P30" s="242"/>
      <c r="Q30" s="242"/>
      <c r="R30" s="242"/>
      <c r="S30" s="242"/>
      <c r="T30" s="242"/>
      <c r="U30" s="242"/>
      <c r="V30" s="242"/>
      <c r="W30" s="242"/>
      <c r="X30" s="242"/>
      <c r="Y30" s="242"/>
      <c r="Z30" s="242"/>
      <c r="AA30" s="242"/>
      <c r="AB30" s="242"/>
      <c r="AC30" s="242"/>
      <c r="AD30" s="242"/>
      <c r="AE30" s="242"/>
      <c r="AF30" s="242"/>
      <c r="AG30" s="242"/>
      <c r="AH30" s="242"/>
      <c r="AI30" s="242"/>
      <c r="AJ30" s="242"/>
    </row>
    <row r="31" spans="1:36" s="243" customFormat="1" ht="15">
      <c r="A31" s="291" t="s">
        <v>143</v>
      </c>
      <c r="B31" s="288" t="s">
        <v>144</v>
      </c>
      <c r="C31" s="244"/>
      <c r="D31" s="249"/>
      <c r="E31" s="246" t="s">
        <v>4</v>
      </c>
      <c r="F31" s="247"/>
      <c r="G31" s="248"/>
      <c r="H31" s="244">
        <f>'[1]AdmPerfiles-02'!C27</f>
        <v>6</v>
      </c>
      <c r="I31" s="244">
        <f>'[1]AdmPerfiles-02'!J24</f>
        <v>0</v>
      </c>
      <c r="J31" s="244">
        <f>'[1]AdmPerfiles-02'!J25</f>
        <v>0</v>
      </c>
      <c r="K31" s="244">
        <f>'[1]AdmPerfiles-02'!J26</f>
        <v>0</v>
      </c>
      <c r="L31" s="244">
        <f>'[1]AdmPerfiles-02'!J27</f>
        <v>6</v>
      </c>
      <c r="M31" s="244">
        <f>'[1]AdmPerfiles-02'!J28</f>
        <v>6</v>
      </c>
      <c r="N31" s="244">
        <f>'[1]AdmPerfiles-02'!J29</f>
        <v>0</v>
      </c>
      <c r="O31" s="242"/>
      <c r="P31" s="242"/>
      <c r="Q31" s="242"/>
      <c r="R31" s="242"/>
      <c r="S31" s="242"/>
      <c r="T31" s="242"/>
      <c r="U31" s="242"/>
      <c r="V31" s="242"/>
      <c r="W31" s="242"/>
      <c r="X31" s="242"/>
      <c r="Y31" s="242"/>
      <c r="Z31" s="242"/>
      <c r="AA31" s="242"/>
      <c r="AB31" s="242"/>
      <c r="AC31" s="242"/>
      <c r="AD31" s="242"/>
      <c r="AE31" s="242"/>
      <c r="AF31" s="242"/>
      <c r="AG31" s="242"/>
      <c r="AH31" s="242"/>
      <c r="AI31" s="242"/>
      <c r="AJ31" s="242"/>
    </row>
    <row r="32" spans="1:36" s="243" customFormat="1" ht="15">
      <c r="A32" s="291" t="s">
        <v>145</v>
      </c>
      <c r="B32" s="288" t="s">
        <v>146</v>
      </c>
      <c r="C32" s="244"/>
      <c r="D32" s="249"/>
      <c r="E32" s="246" t="s">
        <v>4</v>
      </c>
      <c r="F32" s="247"/>
      <c r="G32" s="248"/>
      <c r="H32" s="244">
        <f>'[1]AdmPerfiles-03'!C26</f>
        <v>5</v>
      </c>
      <c r="I32" s="244">
        <f>'[1]AdmPerfiles-03'!J23</f>
        <v>0</v>
      </c>
      <c r="J32" s="244">
        <f>'[1]AdmPerfiles-03'!J24</f>
        <v>0</v>
      </c>
      <c r="K32" s="244">
        <f>'[1]AdmPerfiles-03'!J25</f>
        <v>0</v>
      </c>
      <c r="L32" s="244">
        <f>'[1]AdmPerfiles-03'!J26</f>
        <v>5</v>
      </c>
      <c r="M32" s="244">
        <f>'[1]AdmPerfiles-03'!J27</f>
        <v>5</v>
      </c>
      <c r="N32" s="244">
        <f>'[1]AdmPerfiles-03'!J28</f>
        <v>0</v>
      </c>
      <c r="O32" s="242"/>
      <c r="P32" s="242"/>
      <c r="Q32" s="242"/>
      <c r="R32" s="242"/>
      <c r="S32" s="242"/>
      <c r="T32" s="242"/>
      <c r="U32" s="242"/>
      <c r="V32" s="242"/>
      <c r="W32" s="242"/>
      <c r="X32" s="242"/>
      <c r="Y32" s="242"/>
      <c r="Z32" s="242"/>
      <c r="AA32" s="242"/>
      <c r="AB32" s="242"/>
      <c r="AC32" s="242"/>
      <c r="AD32" s="242"/>
      <c r="AE32" s="242"/>
      <c r="AF32" s="242"/>
      <c r="AG32" s="242"/>
      <c r="AH32" s="242"/>
      <c r="AI32" s="242"/>
      <c r="AJ32" s="242"/>
    </row>
    <row r="33" spans="1:36" s="243" customFormat="1" ht="15">
      <c r="A33" s="291" t="s">
        <v>147</v>
      </c>
      <c r="B33" s="288" t="s">
        <v>148</v>
      </c>
      <c r="C33" s="244"/>
      <c r="D33" s="249"/>
      <c r="E33" s="246" t="s">
        <v>4</v>
      </c>
      <c r="F33" s="247"/>
      <c r="G33" s="248"/>
      <c r="H33" s="244">
        <f>'[1]AdmPerfiles-04'!C28</f>
        <v>7</v>
      </c>
      <c r="I33" s="244">
        <f>'[1]AdmPerfiles-04'!J25</f>
        <v>0</v>
      </c>
      <c r="J33" s="244">
        <f>'[1]AdmPerfiles-04'!J26</f>
        <v>0</v>
      </c>
      <c r="K33" s="244">
        <f>'[1]AdmPerfiles-04'!J27</f>
        <v>0</v>
      </c>
      <c r="L33" s="244">
        <f>'[1]AdmPerfiles-04'!J28</f>
        <v>7</v>
      </c>
      <c r="M33" s="244">
        <f>'[1]AdmPerfiles-04'!J29</f>
        <v>7</v>
      </c>
      <c r="N33" s="244">
        <f>'[1]AdmPerfiles-04'!J30</f>
        <v>0</v>
      </c>
      <c r="O33" s="242"/>
      <c r="P33" s="242"/>
      <c r="Q33" s="242"/>
      <c r="R33" s="242"/>
      <c r="S33" s="242"/>
      <c r="T33" s="242"/>
      <c r="U33" s="242"/>
      <c r="V33" s="242"/>
      <c r="W33" s="242"/>
      <c r="X33" s="242"/>
      <c r="Y33" s="242"/>
      <c r="Z33" s="242"/>
      <c r="AA33" s="242"/>
      <c r="AB33" s="242"/>
      <c r="AC33" s="242"/>
      <c r="AD33" s="242"/>
      <c r="AE33" s="242"/>
      <c r="AF33" s="242"/>
      <c r="AG33" s="242"/>
      <c r="AH33" s="242"/>
      <c r="AI33" s="242"/>
      <c r="AJ33" s="242"/>
    </row>
    <row r="34" spans="1:36" s="243" customFormat="1" ht="15">
      <c r="A34" s="291" t="s">
        <v>149</v>
      </c>
      <c r="B34" s="288" t="s">
        <v>150</v>
      </c>
      <c r="C34" s="244"/>
      <c r="D34" s="249"/>
      <c r="E34" s="246" t="s">
        <v>4</v>
      </c>
      <c r="F34" s="247"/>
      <c r="G34" s="248"/>
      <c r="H34" s="244">
        <f>'[1]AdmPerfiles-05'!C25</f>
        <v>4</v>
      </c>
      <c r="I34" s="244">
        <f>'[1]AdmPerfiles-05'!J22</f>
        <v>0</v>
      </c>
      <c r="J34" s="244">
        <f>'[1]AdmPerfiles-05'!J23</f>
        <v>0</v>
      </c>
      <c r="K34" s="244">
        <f>'[1]AdmPerfiles-05'!J24</f>
        <v>0</v>
      </c>
      <c r="L34" s="244">
        <f>'[1]AdmPerfiles-05'!J25</f>
        <v>4</v>
      </c>
      <c r="M34" s="244">
        <f>'[1]AdmPerfiles-05'!J26</f>
        <v>4</v>
      </c>
      <c r="N34" s="244">
        <f>'[1]AdmPerfiles-05'!J27</f>
        <v>0</v>
      </c>
      <c r="O34" s="242"/>
      <c r="P34" s="242"/>
      <c r="Q34" s="242"/>
      <c r="R34" s="242"/>
      <c r="S34" s="242"/>
      <c r="T34" s="242"/>
      <c r="U34" s="242"/>
      <c r="V34" s="242"/>
      <c r="W34" s="242"/>
      <c r="X34" s="242"/>
      <c r="Y34" s="242"/>
      <c r="Z34" s="242"/>
      <c r="AA34" s="242"/>
      <c r="AB34" s="242"/>
      <c r="AC34" s="242"/>
      <c r="AD34" s="242"/>
      <c r="AE34" s="242"/>
      <c r="AF34" s="242"/>
      <c r="AG34" s="242"/>
      <c r="AH34" s="242"/>
      <c r="AI34" s="242"/>
      <c r="AJ34" s="242"/>
    </row>
    <row r="35" spans="1:36" s="243" customFormat="1" ht="15">
      <c r="A35" s="291" t="s">
        <v>151</v>
      </c>
      <c r="B35" s="288" t="s">
        <v>152</v>
      </c>
      <c r="C35" s="244"/>
      <c r="D35" s="249"/>
      <c r="E35" s="246" t="s">
        <v>4</v>
      </c>
      <c r="F35" s="247"/>
      <c r="G35" s="248"/>
      <c r="H35" s="277">
        <f>'[1]BusAvanzada-01'!C26</f>
        <v>5</v>
      </c>
      <c r="I35" s="277">
        <f>'[1]BusAvanzada-01'!J23</f>
        <v>0</v>
      </c>
      <c r="J35" s="277">
        <f>'[1]BusAvanzada-01'!J24</f>
        <v>0</v>
      </c>
      <c r="K35" s="277">
        <f>'[1]BusAvanzada-01'!J25</f>
        <v>0</v>
      </c>
      <c r="L35" s="277">
        <f>'[1]BusAvanzada-01'!J26</f>
        <v>5</v>
      </c>
      <c r="M35" s="277">
        <f>'[1]BusAvanzada-01'!J27</f>
        <v>5</v>
      </c>
      <c r="N35" s="277">
        <f>'[1]BusAvanzada-01'!J28</f>
        <v>0</v>
      </c>
      <c r="O35" s="242"/>
      <c r="P35" s="242"/>
      <c r="Q35" s="242"/>
      <c r="R35" s="242"/>
      <c r="S35" s="242"/>
      <c r="T35" s="242"/>
      <c r="U35" s="242"/>
      <c r="V35" s="242"/>
      <c r="W35" s="242"/>
      <c r="X35" s="242"/>
      <c r="Y35" s="242"/>
      <c r="Z35" s="242"/>
      <c r="AA35" s="242"/>
      <c r="AB35" s="242"/>
      <c r="AC35" s="242"/>
      <c r="AD35" s="242"/>
      <c r="AE35" s="242"/>
      <c r="AF35" s="242"/>
      <c r="AG35" s="242"/>
      <c r="AH35" s="242"/>
      <c r="AI35" s="242"/>
      <c r="AJ35" s="242"/>
    </row>
    <row r="36" spans="1:36" s="243" customFormat="1" ht="15">
      <c r="A36" s="291" t="s">
        <v>153</v>
      </c>
      <c r="B36" s="288" t="s">
        <v>154</v>
      </c>
      <c r="C36" s="244"/>
      <c r="D36" s="249"/>
      <c r="E36" s="246" t="s">
        <v>4</v>
      </c>
      <c r="F36" s="247"/>
      <c r="G36" s="248"/>
      <c r="H36" s="277">
        <f>'[1]Derogar-01'!C26</f>
        <v>5</v>
      </c>
      <c r="I36" s="277">
        <f>'[1]Derogar-01'!J23</f>
        <v>0</v>
      </c>
      <c r="J36" s="277">
        <f>'[1]Derogar-01'!J24</f>
        <v>0</v>
      </c>
      <c r="K36" s="277">
        <f>'[1]Derogar-01'!J25</f>
        <v>0</v>
      </c>
      <c r="L36" s="277">
        <f>'[1]Derogar-01'!J26</f>
        <v>5</v>
      </c>
      <c r="M36" s="277">
        <f>'[1]Derogar-01'!J27</f>
        <v>5</v>
      </c>
      <c r="N36" s="277">
        <f>'[1]Derogar-01'!J28</f>
        <v>0</v>
      </c>
      <c r="O36" s="242"/>
      <c r="P36" s="242"/>
      <c r="Q36" s="242"/>
      <c r="R36" s="242"/>
      <c r="S36" s="242"/>
      <c r="T36" s="242"/>
      <c r="U36" s="242"/>
      <c r="V36" s="242"/>
      <c r="W36" s="242"/>
      <c r="X36" s="242"/>
      <c r="Y36" s="242"/>
      <c r="Z36" s="242"/>
      <c r="AA36" s="242"/>
      <c r="AB36" s="242"/>
      <c r="AC36" s="242"/>
      <c r="AD36" s="242"/>
      <c r="AE36" s="242"/>
      <c r="AF36" s="242"/>
      <c r="AG36" s="242"/>
      <c r="AH36" s="242"/>
      <c r="AI36" s="242"/>
      <c r="AJ36" s="242"/>
    </row>
    <row r="37" spans="1:36" s="243" customFormat="1" ht="15">
      <c r="A37" s="291" t="s">
        <v>155</v>
      </c>
      <c r="B37" s="288" t="s">
        <v>156</v>
      </c>
      <c r="C37" s="244"/>
      <c r="D37" s="249"/>
      <c r="E37" s="246" t="s">
        <v>4</v>
      </c>
      <c r="F37" s="247"/>
      <c r="G37" s="248"/>
      <c r="H37" s="277">
        <f>'[1]Derogar-02'!C26</f>
        <v>5</v>
      </c>
      <c r="I37" s="277">
        <f>'[1]Derogar-02'!J23</f>
        <v>0</v>
      </c>
      <c r="J37" s="277">
        <f>'[1]Derogar-02'!J24</f>
        <v>0</v>
      </c>
      <c r="K37" s="277">
        <f>'[1]Derogar-02'!J25</f>
        <v>0</v>
      </c>
      <c r="L37" s="277">
        <f>'[1]Derogar-02'!J26</f>
        <v>5</v>
      </c>
      <c r="M37" s="277">
        <f>'[1]Derogar-02'!J27</f>
        <v>5</v>
      </c>
      <c r="N37" s="277">
        <f>'[1]Derogar-02'!J28</f>
        <v>0</v>
      </c>
      <c r="O37" s="242"/>
      <c r="P37" s="242"/>
      <c r="Q37" s="242"/>
      <c r="R37" s="242"/>
      <c r="S37" s="242"/>
      <c r="T37" s="242"/>
      <c r="U37" s="242"/>
      <c r="V37" s="242"/>
      <c r="W37" s="242"/>
      <c r="X37" s="242"/>
      <c r="Y37" s="242"/>
      <c r="Z37" s="242"/>
      <c r="AA37" s="242"/>
      <c r="AB37" s="242"/>
      <c r="AC37" s="242"/>
      <c r="AD37" s="242"/>
      <c r="AE37" s="242"/>
      <c r="AF37" s="242"/>
      <c r="AG37" s="242"/>
      <c r="AH37" s="242"/>
      <c r="AI37" s="242"/>
      <c r="AJ37" s="242"/>
    </row>
    <row r="38" spans="1:36" s="243" customFormat="1" ht="15">
      <c r="A38" s="287" t="s">
        <v>157</v>
      </c>
      <c r="B38" s="288" t="s">
        <v>158</v>
      </c>
      <c r="C38" s="244"/>
      <c r="D38" s="249"/>
      <c r="E38" s="246" t="s">
        <v>4</v>
      </c>
      <c r="F38" s="247"/>
      <c r="G38" s="248"/>
      <c r="H38" s="277">
        <f>'[1]ReportesConsulta-01'!C32</f>
        <v>11</v>
      </c>
      <c r="I38" s="277">
        <f>'[1]ReportesConsulta-01'!J29</f>
        <v>0</v>
      </c>
      <c r="J38" s="277">
        <f>'[1]ReportesConsulta-01'!J30</f>
        <v>0</v>
      </c>
      <c r="K38" s="277">
        <f>'[1]ReportesConsulta-01'!J31</f>
        <v>0</v>
      </c>
      <c r="L38" s="277">
        <f>'[1]ReportesConsulta-01'!J32</f>
        <v>11</v>
      </c>
      <c r="M38" s="277">
        <f>'[1]ReportesConsulta-01'!J33</f>
        <v>11</v>
      </c>
      <c r="N38" s="277">
        <f>'[1]ReportesConsulta-01'!J34</f>
        <v>0</v>
      </c>
      <c r="O38" s="242"/>
      <c r="P38" s="242"/>
      <c r="Q38" s="242"/>
      <c r="R38" s="242"/>
      <c r="S38" s="242"/>
      <c r="T38" s="242"/>
      <c r="U38" s="242"/>
      <c r="V38" s="242"/>
      <c r="W38" s="242"/>
      <c r="X38" s="242"/>
      <c r="Y38" s="242"/>
      <c r="Z38" s="242"/>
      <c r="AA38" s="242"/>
      <c r="AB38" s="242"/>
      <c r="AC38" s="242"/>
      <c r="AD38" s="242"/>
      <c r="AE38" s="242"/>
      <c r="AF38" s="242"/>
      <c r="AG38" s="242"/>
      <c r="AH38" s="242"/>
      <c r="AI38" s="242"/>
      <c r="AJ38" s="242"/>
    </row>
    <row r="39" spans="1:36" s="243" customFormat="1" ht="15">
      <c r="A39" s="287" t="s">
        <v>159</v>
      </c>
      <c r="B39" s="288" t="s">
        <v>160</v>
      </c>
      <c r="C39" s="244"/>
      <c r="D39" s="249"/>
      <c r="E39" s="246" t="s">
        <v>4</v>
      </c>
      <c r="F39" s="247"/>
      <c r="G39" s="248"/>
      <c r="H39" s="277">
        <f>'[1]ReportesConsulta-02'!C31</f>
        <v>10</v>
      </c>
      <c r="I39" s="277">
        <f>'[1]ReportesConsulta-02'!J28</f>
        <v>0</v>
      </c>
      <c r="J39" s="277">
        <f>'[1]ReportesConsulta-02'!J29</f>
        <v>0</v>
      </c>
      <c r="K39" s="277">
        <f>'[1]ReportesConsulta-02'!J30</f>
        <v>0</v>
      </c>
      <c r="L39" s="277">
        <f>'[1]ReportesConsulta-02'!J31</f>
        <v>10</v>
      </c>
      <c r="M39" s="277">
        <f>'[1]ReportesConsulta-02'!J32</f>
        <v>10</v>
      </c>
      <c r="N39" s="277">
        <f>'[1]ReportesConsulta-02'!J33</f>
        <v>0</v>
      </c>
      <c r="O39" s="242"/>
      <c r="P39" s="242"/>
      <c r="Q39" s="242"/>
      <c r="R39" s="242"/>
      <c r="S39" s="242"/>
      <c r="T39" s="242"/>
      <c r="U39" s="242"/>
      <c r="V39" s="242"/>
      <c r="W39" s="242"/>
      <c r="X39" s="242"/>
      <c r="Y39" s="242"/>
      <c r="Z39" s="242"/>
      <c r="AA39" s="242"/>
      <c r="AB39" s="242"/>
      <c r="AC39" s="242"/>
      <c r="AD39" s="242"/>
      <c r="AE39" s="242"/>
      <c r="AF39" s="242"/>
      <c r="AG39" s="242"/>
      <c r="AH39" s="242"/>
      <c r="AI39" s="242"/>
      <c r="AJ39" s="242"/>
    </row>
    <row r="40" spans="1:36" s="243" customFormat="1" ht="15">
      <c r="A40" s="289"/>
      <c r="B40" s="288"/>
      <c r="C40" s="244"/>
      <c r="D40" s="249"/>
      <c r="E40" s="246"/>
      <c r="F40" s="247"/>
      <c r="G40" s="248"/>
      <c r="H40" s="277"/>
      <c r="I40" s="277"/>
      <c r="J40" s="277"/>
      <c r="K40" s="277"/>
      <c r="L40" s="277"/>
      <c r="M40" s="277"/>
      <c r="N40" s="277"/>
      <c r="O40" s="242"/>
      <c r="P40" s="242"/>
      <c r="Q40" s="242"/>
      <c r="R40" s="242"/>
      <c r="S40" s="242"/>
      <c r="T40" s="242"/>
      <c r="U40" s="242"/>
      <c r="V40" s="242"/>
      <c r="W40" s="242"/>
      <c r="X40" s="242"/>
      <c r="Y40" s="242"/>
      <c r="Z40" s="242"/>
      <c r="AA40" s="242"/>
      <c r="AB40" s="242"/>
      <c r="AC40" s="242"/>
      <c r="AD40" s="242"/>
      <c r="AE40" s="242"/>
      <c r="AF40" s="242"/>
      <c r="AG40" s="242"/>
      <c r="AH40" s="242"/>
      <c r="AI40" s="242"/>
      <c r="AJ40" s="242"/>
    </row>
    <row r="41" spans="1:36" s="243" customFormat="1" ht="14.25">
      <c r="A41" s="250"/>
      <c r="B41" s="233" t="s">
        <v>22</v>
      </c>
      <c r="C41" s="251"/>
      <c r="D41" s="252"/>
      <c r="E41" s="236"/>
      <c r="F41" s="236"/>
      <c r="G41" s="236"/>
      <c r="H41" s="251"/>
      <c r="I41" s="251"/>
      <c r="J41" s="251"/>
      <c r="K41" s="251"/>
      <c r="L41" s="251"/>
      <c r="M41" s="251"/>
      <c r="N41" s="251"/>
      <c r="O41" s="242"/>
      <c r="P41" s="242"/>
      <c r="Q41" s="242"/>
      <c r="R41" s="242"/>
      <c r="S41" s="242"/>
      <c r="T41" s="242"/>
      <c r="U41" s="242"/>
      <c r="V41" s="242"/>
      <c r="W41" s="242"/>
      <c r="X41" s="242"/>
      <c r="Y41" s="242"/>
      <c r="Z41" s="242"/>
      <c r="AA41" s="242"/>
      <c r="AB41" s="242"/>
      <c r="AC41" s="242"/>
      <c r="AD41" s="242"/>
      <c r="AE41" s="242"/>
      <c r="AF41" s="242"/>
      <c r="AG41" s="242"/>
      <c r="AH41" s="242"/>
      <c r="AI41" s="242"/>
      <c r="AJ41" s="242"/>
    </row>
    <row r="42" spans="1:36" s="243" customFormat="1" ht="15">
      <c r="A42" s="253">
        <f>COUNTA(A13:A40)</f>
        <v>25</v>
      </c>
      <c r="B42" s="254" t="s">
        <v>32</v>
      </c>
      <c r="C42" s="253"/>
      <c r="D42" s="255"/>
      <c r="E42" s="253"/>
      <c r="F42" s="253"/>
      <c r="G42" s="256" t="s">
        <v>2</v>
      </c>
      <c r="H42" s="257">
        <f>SUM(H15:H40)</f>
        <v>182</v>
      </c>
      <c r="I42" s="257">
        <f>SUM(I15:I17)</f>
        <v>27</v>
      </c>
      <c r="J42" s="257">
        <f>SUM(J13:J41)</f>
        <v>71</v>
      </c>
      <c r="K42" s="255">
        <f>SUM(K13:K41)</f>
        <v>20</v>
      </c>
      <c r="L42" s="253">
        <f>SUM(L13:L41)</f>
        <v>91</v>
      </c>
      <c r="M42" s="253">
        <f>SUM(M13:M41)</f>
        <v>91</v>
      </c>
      <c r="N42" s="253">
        <f>SUM(N13:N41)</f>
        <v>0</v>
      </c>
      <c r="O42" s="242"/>
      <c r="P42" s="242"/>
      <c r="Q42" s="242"/>
      <c r="R42" s="242"/>
      <c r="S42" s="242"/>
      <c r="T42" s="242"/>
      <c r="U42" s="242"/>
      <c r="V42" s="242"/>
      <c r="W42" s="242"/>
      <c r="X42" s="242"/>
      <c r="Y42" s="242"/>
      <c r="Z42" s="242"/>
      <c r="AA42" s="242"/>
      <c r="AB42" s="242"/>
      <c r="AC42" s="242"/>
      <c r="AD42" s="242"/>
      <c r="AE42" s="242"/>
      <c r="AF42" s="242"/>
      <c r="AG42" s="242"/>
      <c r="AH42" s="242"/>
      <c r="AI42" s="242"/>
      <c r="AJ42" s="242"/>
    </row>
    <row r="43" spans="1:36" s="243" customFormat="1" ht="14.25">
      <c r="A43" s="236"/>
      <c r="B43" s="233"/>
      <c r="C43" s="236"/>
      <c r="D43" s="233"/>
      <c r="E43" s="236"/>
      <c r="F43" s="236"/>
      <c r="G43" s="236"/>
      <c r="H43" s="236"/>
      <c r="I43" s="236"/>
      <c r="J43" s="236"/>
      <c r="K43" s="233"/>
      <c r="L43" s="236"/>
      <c r="M43" s="236"/>
      <c r="N43" s="236"/>
      <c r="O43" s="242"/>
      <c r="P43" s="242"/>
      <c r="Q43" s="242"/>
      <c r="R43" s="242"/>
      <c r="S43" s="242"/>
      <c r="T43" s="242"/>
      <c r="U43" s="242"/>
      <c r="V43" s="242"/>
      <c r="W43" s="242"/>
      <c r="X43" s="242"/>
      <c r="Y43" s="242"/>
      <c r="Z43" s="242"/>
      <c r="AA43" s="242"/>
      <c r="AB43" s="242"/>
      <c r="AC43" s="242"/>
      <c r="AD43" s="242"/>
      <c r="AE43" s="242"/>
      <c r="AF43" s="242"/>
      <c r="AG43" s="242"/>
      <c r="AH43" s="242"/>
      <c r="AI43" s="242"/>
      <c r="AJ43" s="242"/>
    </row>
    <row r="44" spans="1:36" s="243" customFormat="1" ht="15">
      <c r="A44" s="258"/>
      <c r="B44" s="259"/>
      <c r="C44" s="258"/>
      <c r="D44" s="258"/>
      <c r="E44" s="258"/>
      <c r="F44" s="258"/>
      <c r="G44" s="258"/>
      <c r="H44" s="260" t="s">
        <v>0</v>
      </c>
      <c r="I44" s="260" t="s">
        <v>27</v>
      </c>
      <c r="J44" s="260" t="s">
        <v>23</v>
      </c>
      <c r="K44" s="261" t="s">
        <v>24</v>
      </c>
      <c r="L44" s="260" t="s">
        <v>25</v>
      </c>
      <c r="M44" s="262" t="s">
        <v>26</v>
      </c>
      <c r="N44" s="262" t="s">
        <v>29</v>
      </c>
      <c r="P44" s="242"/>
      <c r="Q44" s="242"/>
      <c r="R44" s="242"/>
      <c r="S44" s="242"/>
      <c r="T44" s="242"/>
      <c r="U44" s="242"/>
      <c r="V44" s="242"/>
      <c r="W44" s="242"/>
      <c r="X44" s="242"/>
      <c r="Y44" s="242"/>
      <c r="Z44" s="242"/>
      <c r="AA44" s="242"/>
      <c r="AB44" s="242"/>
      <c r="AC44" s="242"/>
      <c r="AD44" s="242"/>
      <c r="AE44" s="242"/>
      <c r="AF44" s="242"/>
      <c r="AG44" s="242"/>
      <c r="AH44" s="242"/>
      <c r="AI44" s="242"/>
      <c r="AJ44" s="242"/>
    </row>
    <row r="45" spans="1:36" s="243" customFormat="1" ht="14.25">
      <c r="A45" s="178"/>
      <c r="B45" s="177"/>
      <c r="C45" s="178"/>
      <c r="D45" s="178"/>
      <c r="E45" s="178"/>
      <c r="F45" s="178"/>
      <c r="G45" s="178"/>
      <c r="H45" s="263">
        <f t="shared" ref="H45:N45" si="1">H42/$H$42</f>
        <v>1</v>
      </c>
      <c r="I45" s="263">
        <f t="shared" si="1"/>
        <v>0.14835164835164835</v>
      </c>
      <c r="J45" s="263">
        <f t="shared" si="1"/>
        <v>0.39010989010989011</v>
      </c>
      <c r="K45" s="264">
        <f t="shared" si="1"/>
        <v>0.10989010989010989</v>
      </c>
      <c r="L45" s="263">
        <f t="shared" si="1"/>
        <v>0.5</v>
      </c>
      <c r="M45" s="263">
        <f t="shared" si="1"/>
        <v>0.5</v>
      </c>
      <c r="N45" s="263">
        <f t="shared" si="1"/>
        <v>0</v>
      </c>
      <c r="P45" s="242"/>
      <c r="Q45" s="242"/>
      <c r="R45" s="242"/>
      <c r="S45" s="242"/>
      <c r="T45" s="242"/>
      <c r="U45" s="242"/>
      <c r="V45" s="242"/>
      <c r="W45" s="242"/>
      <c r="X45" s="242"/>
      <c r="Y45" s="242"/>
      <c r="Z45" s="242"/>
      <c r="AA45" s="242"/>
      <c r="AB45" s="242"/>
      <c r="AC45" s="242"/>
      <c r="AD45" s="242"/>
      <c r="AE45" s="242"/>
      <c r="AF45" s="242"/>
      <c r="AG45" s="242"/>
      <c r="AH45" s="242"/>
      <c r="AI45" s="242"/>
      <c r="AJ45" s="242"/>
    </row>
    <row r="46" spans="1:36" s="243" customFormat="1" ht="14.25">
      <c r="A46" s="178"/>
      <c r="B46" s="177"/>
      <c r="C46" s="178"/>
      <c r="D46" s="178"/>
      <c r="E46" s="178"/>
      <c r="F46" s="178"/>
      <c r="G46" s="178"/>
      <c r="H46" s="265" t="s">
        <v>28</v>
      </c>
      <c r="I46" s="265"/>
      <c r="J46" s="265"/>
      <c r="K46" s="266"/>
      <c r="L46" s="265"/>
      <c r="M46" s="265"/>
      <c r="N46" s="265"/>
      <c r="P46" s="242"/>
      <c r="Q46" s="242"/>
      <c r="R46" s="242"/>
      <c r="S46" s="242"/>
      <c r="T46" s="242"/>
      <c r="U46" s="242"/>
      <c r="V46" s="242"/>
      <c r="W46" s="242"/>
      <c r="X46" s="242"/>
      <c r="Y46" s="242"/>
      <c r="Z46" s="242"/>
      <c r="AA46" s="242"/>
      <c r="AB46" s="242"/>
      <c r="AC46" s="242"/>
      <c r="AD46" s="242"/>
      <c r="AE46" s="242"/>
      <c r="AF46" s="242"/>
      <c r="AG46" s="242"/>
      <c r="AH46" s="242"/>
      <c r="AI46" s="242"/>
      <c r="AJ46" s="242"/>
    </row>
    <row r="47" spans="1:36">
      <c r="A47" s="215"/>
      <c r="B47" s="267"/>
      <c r="C47" s="170"/>
      <c r="D47" s="170"/>
      <c r="E47" s="170"/>
      <c r="F47" s="170"/>
      <c r="G47" s="170"/>
      <c r="H47" s="170"/>
      <c r="I47" s="170"/>
      <c r="J47" s="170"/>
      <c r="K47" s="268"/>
      <c r="L47" s="170"/>
      <c r="M47" s="170"/>
      <c r="N47" s="170"/>
      <c r="P47" s="170"/>
      <c r="Q47" s="170"/>
      <c r="R47" s="170"/>
      <c r="S47" s="170"/>
      <c r="T47" s="170"/>
      <c r="U47" s="170"/>
      <c r="V47" s="170"/>
      <c r="W47" s="170"/>
      <c r="X47" s="170"/>
      <c r="Y47" s="170"/>
      <c r="Z47" s="170"/>
      <c r="AA47" s="170"/>
      <c r="AB47" s="170"/>
      <c r="AC47" s="170"/>
      <c r="AD47" s="170"/>
      <c r="AE47" s="170"/>
      <c r="AF47" s="170"/>
      <c r="AG47" s="170"/>
      <c r="AH47" s="170"/>
      <c r="AI47" s="170"/>
      <c r="AJ47" s="170"/>
    </row>
    <row r="48" spans="1:36">
      <c r="A48" s="215"/>
      <c r="B48" s="267"/>
      <c r="C48" s="170"/>
      <c r="D48" s="170"/>
      <c r="E48" s="170"/>
      <c r="F48" s="170"/>
      <c r="G48" s="170"/>
      <c r="H48" s="170"/>
      <c r="I48" s="170"/>
      <c r="J48" s="170"/>
      <c r="K48" s="268"/>
      <c r="L48" s="170"/>
      <c r="M48" s="170"/>
      <c r="N48" s="170"/>
      <c r="P48" s="170"/>
      <c r="Q48" s="170"/>
      <c r="R48" s="170"/>
      <c r="S48" s="170"/>
      <c r="T48" s="170"/>
      <c r="U48" s="170"/>
      <c r="V48" s="170"/>
      <c r="W48" s="170"/>
      <c r="X48" s="170"/>
      <c r="Y48" s="170"/>
      <c r="Z48" s="170"/>
      <c r="AA48" s="170"/>
      <c r="AB48" s="170"/>
      <c r="AC48" s="170"/>
      <c r="AD48" s="170"/>
      <c r="AE48" s="170"/>
      <c r="AF48" s="170"/>
      <c r="AG48" s="170"/>
      <c r="AH48" s="170"/>
      <c r="AI48" s="170"/>
      <c r="AJ48" s="170"/>
    </row>
    <row r="49" spans="1:49">
      <c r="A49" s="215"/>
      <c r="B49" s="267"/>
      <c r="C49" s="170"/>
      <c r="D49" s="170"/>
      <c r="E49" s="170"/>
      <c r="F49" s="170"/>
      <c r="G49" s="170"/>
      <c r="H49" s="269"/>
      <c r="I49" s="170"/>
      <c r="J49" s="170"/>
      <c r="K49" s="268"/>
      <c r="L49" s="170"/>
      <c r="M49" s="170"/>
      <c r="N49" s="170"/>
      <c r="P49" s="170"/>
      <c r="Q49" s="170"/>
      <c r="R49" s="170"/>
      <c r="S49" s="170"/>
      <c r="T49" s="170"/>
      <c r="U49" s="170"/>
      <c r="V49" s="170"/>
      <c r="W49" s="170"/>
      <c r="X49" s="170"/>
      <c r="Y49" s="170"/>
      <c r="Z49" s="170"/>
      <c r="AA49" s="170"/>
      <c r="AB49" s="170"/>
      <c r="AC49" s="170"/>
      <c r="AD49" s="170"/>
      <c r="AE49" s="170"/>
      <c r="AF49" s="170"/>
      <c r="AG49" s="170"/>
      <c r="AH49" s="170"/>
      <c r="AI49" s="170"/>
      <c r="AJ49" s="170"/>
    </row>
    <row r="50" spans="1:49">
      <c r="A50" s="215"/>
      <c r="B50" s="267"/>
      <c r="C50" s="170"/>
      <c r="D50" s="170"/>
      <c r="E50" s="170"/>
      <c r="F50" s="170"/>
      <c r="G50" s="170"/>
      <c r="H50" s="170"/>
      <c r="I50" s="170"/>
      <c r="J50" s="170"/>
      <c r="K50" s="268"/>
      <c r="L50" s="170"/>
      <c r="M50" s="170"/>
      <c r="N50" s="170"/>
      <c r="O50" s="270"/>
      <c r="P50" s="271"/>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row>
    <row r="51" spans="1:49">
      <c r="A51" s="215"/>
      <c r="B51" s="267"/>
      <c r="C51" s="170"/>
      <c r="D51" s="170"/>
      <c r="E51" s="170"/>
      <c r="F51" s="170"/>
      <c r="G51" s="170"/>
      <c r="H51" s="170"/>
      <c r="I51" s="170"/>
      <c r="J51" s="170"/>
      <c r="K51" s="268"/>
      <c r="L51" s="170"/>
      <c r="M51" s="170"/>
      <c r="N51" s="170"/>
      <c r="O51" s="170"/>
      <c r="P51" s="271"/>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row>
    <row r="52" spans="1:49">
      <c r="A52" s="215"/>
      <c r="B52" s="267"/>
      <c r="C52" s="170"/>
      <c r="D52" s="170"/>
      <c r="E52" s="170"/>
      <c r="F52" s="170"/>
      <c r="G52" s="269"/>
      <c r="H52" s="170"/>
      <c r="I52" s="269"/>
      <c r="J52" s="269"/>
      <c r="K52" s="272"/>
      <c r="L52" s="170"/>
      <c r="M52" s="170"/>
      <c r="N52" s="170"/>
      <c r="O52" s="170"/>
      <c r="P52" s="271"/>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row>
    <row r="53" spans="1:49">
      <c r="A53" s="215"/>
      <c r="B53" s="267"/>
      <c r="C53" s="170"/>
      <c r="D53" s="170"/>
      <c r="E53" s="170"/>
      <c r="F53" s="273"/>
      <c r="G53" s="170"/>
      <c r="H53" s="170"/>
      <c r="I53" s="170"/>
      <c r="J53" s="170"/>
      <c r="K53" s="268"/>
      <c r="L53" s="170"/>
      <c r="M53" s="170"/>
      <c r="N53" s="170"/>
      <c r="O53" s="170"/>
      <c r="P53" s="270"/>
      <c r="Q53" s="270"/>
      <c r="R53" s="270"/>
      <c r="S53" s="270"/>
      <c r="T53" s="270"/>
      <c r="U53" s="274"/>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row>
    <row r="54" spans="1:49">
      <c r="A54" s="215"/>
      <c r="B54" s="267"/>
      <c r="C54" s="170"/>
      <c r="D54" s="170"/>
      <c r="E54" s="170"/>
      <c r="F54" s="273"/>
      <c r="G54" s="170"/>
      <c r="H54" s="170"/>
      <c r="I54" s="170"/>
      <c r="J54" s="170"/>
      <c r="K54" s="268"/>
      <c r="L54" s="170"/>
      <c r="M54" s="170"/>
      <c r="N54" s="170"/>
      <c r="O54" s="170"/>
      <c r="P54" s="170"/>
      <c r="Q54" s="170"/>
      <c r="R54" s="170"/>
      <c r="S54" s="170"/>
      <c r="T54" s="170"/>
      <c r="U54" s="273"/>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row>
    <row r="55" spans="1:49">
      <c r="A55" s="215"/>
      <c r="B55" s="267"/>
      <c r="C55" s="170"/>
      <c r="D55" s="170"/>
      <c r="E55" s="170"/>
      <c r="F55" s="273"/>
      <c r="G55" s="170"/>
      <c r="H55" s="170"/>
      <c r="I55" s="170"/>
      <c r="J55" s="170"/>
      <c r="K55" s="268"/>
      <c r="L55" s="170"/>
      <c r="M55" s="170"/>
      <c r="N55" s="170"/>
      <c r="O55" s="170"/>
      <c r="P55" s="170"/>
      <c r="Q55" s="170"/>
      <c r="R55" s="170"/>
      <c r="S55" s="170"/>
      <c r="T55" s="170"/>
      <c r="U55" s="273"/>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row>
    <row r="56" spans="1:49">
      <c r="A56" s="215"/>
      <c r="B56" s="267"/>
      <c r="C56" s="170"/>
      <c r="D56" s="170"/>
      <c r="E56" s="170"/>
      <c r="F56" s="273"/>
      <c r="G56" s="170"/>
      <c r="H56" s="170"/>
      <c r="I56" s="170"/>
      <c r="J56" s="170"/>
      <c r="K56" s="268" t="s">
        <v>33</v>
      </c>
      <c r="L56" s="170"/>
      <c r="M56" s="170"/>
      <c r="N56" s="170"/>
      <c r="O56" s="170"/>
      <c r="P56" s="170"/>
      <c r="Q56" s="170"/>
      <c r="R56" s="170"/>
      <c r="S56" s="170"/>
      <c r="T56" s="170"/>
      <c r="U56" s="273"/>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row>
    <row r="57" spans="1:49">
      <c r="A57" s="215"/>
      <c r="B57" s="267"/>
      <c r="C57" s="170"/>
      <c r="D57" s="170"/>
      <c r="E57" s="170"/>
      <c r="F57" s="273"/>
      <c r="G57" s="170"/>
      <c r="H57" s="170"/>
      <c r="I57" s="170"/>
      <c r="J57" s="170"/>
      <c r="K57" s="268"/>
      <c r="L57" s="170"/>
      <c r="M57" s="170"/>
      <c r="N57" s="170"/>
      <c r="O57" s="170"/>
      <c r="P57" s="170"/>
      <c r="Q57" s="170"/>
      <c r="R57" s="170"/>
      <c r="S57" s="170"/>
      <c r="T57" s="170"/>
      <c r="U57" s="273"/>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row>
    <row r="58" spans="1:49">
      <c r="A58" s="215"/>
      <c r="B58" s="267"/>
      <c r="C58" s="170"/>
      <c r="D58" s="170"/>
      <c r="E58" s="170"/>
      <c r="F58" s="273"/>
      <c r="G58" s="170"/>
      <c r="H58" s="170"/>
      <c r="I58" s="170"/>
      <c r="J58" s="170"/>
      <c r="K58" s="268"/>
      <c r="L58" s="170"/>
      <c r="M58" s="170"/>
      <c r="N58" s="170"/>
      <c r="O58" s="170"/>
      <c r="P58" s="170"/>
      <c r="Q58" s="170"/>
      <c r="R58" s="170"/>
      <c r="S58" s="170"/>
      <c r="T58" s="170"/>
      <c r="U58" s="273"/>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row>
    <row r="59" spans="1:49">
      <c r="A59" s="215"/>
      <c r="B59" s="267"/>
      <c r="C59" s="170"/>
      <c r="D59" s="170"/>
      <c r="E59" s="170"/>
      <c r="F59" s="273"/>
      <c r="G59" s="170"/>
      <c r="H59" s="170"/>
      <c r="I59" s="170"/>
      <c r="J59" s="170"/>
      <c r="K59" s="268"/>
      <c r="L59" s="170"/>
      <c r="M59" s="170"/>
      <c r="N59" s="170"/>
      <c r="O59" s="170"/>
      <c r="P59" s="170"/>
      <c r="Q59" s="170"/>
      <c r="R59" s="170"/>
      <c r="S59" s="170"/>
      <c r="T59" s="170"/>
      <c r="U59" s="273"/>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row>
    <row r="60" spans="1:49">
      <c r="A60" s="215"/>
      <c r="B60" s="267"/>
      <c r="C60" s="170"/>
      <c r="D60" s="170"/>
      <c r="E60" s="170"/>
      <c r="F60" s="170"/>
      <c r="G60" s="170"/>
      <c r="H60" s="170"/>
      <c r="I60" s="170"/>
      <c r="J60" s="170"/>
      <c r="K60" s="268"/>
      <c r="L60" s="170"/>
      <c r="M60" s="170"/>
      <c r="N60" s="170"/>
      <c r="O60" s="170"/>
      <c r="P60" s="170"/>
      <c r="Q60" s="170"/>
      <c r="R60" s="170"/>
      <c r="S60" s="170"/>
      <c r="T60" s="170"/>
      <c r="U60" s="273"/>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row>
    <row r="61" spans="1:49">
      <c r="A61" s="215"/>
      <c r="B61" s="267"/>
      <c r="C61" s="170"/>
      <c r="D61" s="170"/>
      <c r="E61" s="170"/>
      <c r="F61" s="170"/>
      <c r="G61" s="170"/>
      <c r="H61" s="170"/>
      <c r="I61" s="170"/>
      <c r="J61" s="170"/>
      <c r="K61" s="268"/>
      <c r="L61" s="170"/>
      <c r="M61" s="170"/>
      <c r="N61" s="170"/>
      <c r="O61" s="275"/>
      <c r="P61" s="170"/>
      <c r="Q61" s="170"/>
      <c r="R61" s="170"/>
      <c r="S61" s="170"/>
      <c r="T61" s="170"/>
      <c r="U61" s="273"/>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row>
    <row r="62" spans="1:49">
      <c r="A62" s="215"/>
      <c r="B62" s="267"/>
      <c r="C62" s="170"/>
      <c r="D62" s="170"/>
      <c r="E62" s="170"/>
      <c r="F62" s="170"/>
      <c r="G62" s="170"/>
      <c r="H62" s="170"/>
      <c r="I62" s="170"/>
      <c r="J62" s="170"/>
      <c r="K62" s="268"/>
      <c r="L62" s="170"/>
      <c r="M62" s="170"/>
      <c r="N62" s="170"/>
      <c r="O62" s="275"/>
      <c r="P62" s="170"/>
      <c r="Q62" s="170"/>
      <c r="R62" s="170"/>
      <c r="S62" s="170"/>
      <c r="T62" s="170"/>
      <c r="U62" s="273"/>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row>
    <row r="63" spans="1:49">
      <c r="A63" s="215"/>
      <c r="B63" s="267"/>
      <c r="C63" s="170"/>
      <c r="D63" s="170"/>
      <c r="E63" s="170"/>
      <c r="F63" s="170"/>
      <c r="G63" s="170"/>
      <c r="H63" s="170"/>
      <c r="I63" s="170"/>
      <c r="J63" s="170"/>
      <c r="K63" s="268"/>
      <c r="L63" s="170"/>
      <c r="M63" s="170"/>
      <c r="N63" s="170"/>
      <c r="O63" s="275"/>
      <c r="P63" s="170"/>
      <c r="Q63" s="170"/>
      <c r="R63" s="170"/>
      <c r="S63" s="170"/>
      <c r="T63" s="170"/>
      <c r="U63" s="273"/>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row>
    <row r="64" spans="1:49">
      <c r="A64" s="215"/>
      <c r="B64" s="267"/>
      <c r="C64" s="170"/>
      <c r="D64" s="170"/>
      <c r="E64" s="170"/>
      <c r="F64" s="170"/>
      <c r="G64" s="170"/>
      <c r="H64" s="170"/>
      <c r="I64" s="170"/>
      <c r="J64" s="170"/>
      <c r="K64" s="268"/>
      <c r="L64" s="170"/>
      <c r="M64" s="170"/>
      <c r="N64" s="170"/>
      <c r="O64" s="170"/>
      <c r="P64" s="170"/>
      <c r="Q64" s="170"/>
      <c r="R64" s="170"/>
      <c r="S64" s="170"/>
      <c r="T64" s="170"/>
      <c r="U64" s="273"/>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row>
    <row r="65" spans="1:49">
      <c r="A65" s="215"/>
      <c r="B65" s="267"/>
      <c r="C65" s="170"/>
      <c r="D65" s="170"/>
      <c r="E65" s="170"/>
      <c r="F65" s="170"/>
      <c r="G65" s="170"/>
      <c r="H65" s="170"/>
      <c r="I65" s="170"/>
      <c r="J65" s="170"/>
      <c r="K65" s="268"/>
      <c r="L65" s="170"/>
      <c r="M65" s="170"/>
      <c r="N65" s="170"/>
      <c r="O65" s="170"/>
      <c r="P65" s="170"/>
      <c r="Q65" s="170"/>
      <c r="R65" s="170"/>
      <c r="S65" s="170"/>
      <c r="T65" s="170"/>
      <c r="U65" s="273"/>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row>
    <row r="66" spans="1:49">
      <c r="A66" s="215"/>
      <c r="B66" s="267"/>
      <c r="C66" s="170"/>
      <c r="D66" s="170"/>
      <c r="E66" s="170"/>
      <c r="F66" s="170"/>
      <c r="G66" s="170"/>
      <c r="H66" s="170"/>
      <c r="I66" s="170"/>
      <c r="J66" s="170"/>
      <c r="K66" s="268"/>
      <c r="L66" s="170"/>
      <c r="M66" s="170"/>
      <c r="N66" s="170"/>
      <c r="O66" s="170"/>
      <c r="P66" s="170"/>
      <c r="Q66" s="170"/>
      <c r="R66" s="170"/>
      <c r="S66" s="170"/>
      <c r="T66" s="170"/>
      <c r="U66" s="273"/>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row>
    <row r="67" spans="1:49">
      <c r="A67" s="215"/>
      <c r="B67" s="267"/>
      <c r="C67" s="170"/>
      <c r="D67" s="170"/>
      <c r="E67" s="170"/>
      <c r="F67" s="170"/>
      <c r="G67" s="170"/>
      <c r="H67" s="170"/>
      <c r="I67" s="170"/>
      <c r="J67" s="170"/>
      <c r="K67" s="268"/>
      <c r="L67" s="170"/>
      <c r="M67" s="170"/>
      <c r="N67" s="170"/>
      <c r="O67" s="170"/>
      <c r="P67" s="170"/>
      <c r="Q67" s="170"/>
      <c r="R67" s="170"/>
      <c r="S67" s="170"/>
      <c r="T67" s="170"/>
      <c r="U67" s="273"/>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row>
    <row r="68" spans="1:49">
      <c r="A68" s="215"/>
      <c r="B68" s="267"/>
      <c r="C68" s="170"/>
      <c r="D68" s="170"/>
      <c r="E68" s="170"/>
      <c r="F68" s="170"/>
      <c r="G68" s="170"/>
      <c r="H68" s="170"/>
      <c r="I68" s="170"/>
      <c r="J68" s="170"/>
      <c r="K68" s="268"/>
      <c r="L68" s="170"/>
      <c r="M68" s="170"/>
      <c r="N68" s="170"/>
      <c r="O68" s="170"/>
      <c r="P68" s="170"/>
      <c r="Q68" s="170"/>
      <c r="R68" s="170"/>
      <c r="S68" s="170"/>
      <c r="T68" s="170"/>
      <c r="U68" s="273"/>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row>
    <row r="69" spans="1:49">
      <c r="A69" s="215"/>
      <c r="B69" s="267"/>
      <c r="C69" s="170"/>
      <c r="D69" s="170"/>
      <c r="E69" s="170"/>
      <c r="F69" s="170"/>
      <c r="G69" s="170"/>
      <c r="H69" s="170"/>
      <c r="I69" s="170"/>
      <c r="J69" s="170"/>
      <c r="K69" s="268"/>
      <c r="L69" s="170"/>
      <c r="M69" s="170"/>
      <c r="N69" s="170"/>
      <c r="O69" s="170"/>
      <c r="P69" s="170"/>
      <c r="Q69" s="170"/>
      <c r="R69" s="170"/>
      <c r="S69" s="170"/>
      <c r="T69" s="170"/>
      <c r="U69" s="273"/>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row>
    <row r="70" spans="1:49">
      <c r="A70" s="215"/>
      <c r="B70" s="267"/>
      <c r="C70" s="170"/>
      <c r="D70" s="170"/>
      <c r="E70" s="170"/>
      <c r="F70" s="170"/>
      <c r="G70" s="170"/>
      <c r="H70" s="170"/>
      <c r="I70" s="170"/>
      <c r="J70" s="170"/>
      <c r="K70" s="268"/>
      <c r="L70" s="170"/>
      <c r="M70" s="170"/>
      <c r="N70" s="170"/>
      <c r="O70" s="170"/>
      <c r="P70" s="170"/>
      <c r="Q70" s="170"/>
      <c r="R70" s="170"/>
      <c r="S70" s="170"/>
      <c r="T70" s="170"/>
      <c r="U70" s="273"/>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row>
    <row r="71" spans="1:49">
      <c r="A71" s="215"/>
      <c r="B71" s="267"/>
      <c r="C71" s="170"/>
      <c r="D71" s="170"/>
      <c r="E71" s="170"/>
      <c r="F71" s="170"/>
      <c r="G71" s="170"/>
      <c r="H71" s="170"/>
      <c r="I71" s="170"/>
      <c r="J71" s="170"/>
      <c r="K71" s="268"/>
      <c r="L71" s="170"/>
      <c r="M71" s="170"/>
      <c r="N71" s="170"/>
      <c r="O71" s="170"/>
      <c r="P71" s="170"/>
      <c r="Q71" s="170"/>
      <c r="R71" s="170"/>
      <c r="S71" s="170"/>
      <c r="T71" s="170"/>
      <c r="U71" s="273"/>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row>
    <row r="72" spans="1:49">
      <c r="A72" s="215"/>
      <c r="B72" s="267"/>
      <c r="C72" s="170"/>
      <c r="D72" s="170"/>
      <c r="E72" s="170"/>
      <c r="F72" s="170"/>
      <c r="G72" s="170"/>
      <c r="H72" s="170"/>
      <c r="I72" s="170"/>
      <c r="J72" s="170"/>
      <c r="K72" s="268"/>
      <c r="L72" s="170"/>
      <c r="M72" s="170"/>
      <c r="N72" s="170"/>
      <c r="O72" s="170"/>
      <c r="P72" s="170"/>
      <c r="Q72" s="170"/>
      <c r="R72" s="170"/>
      <c r="S72" s="170"/>
      <c r="T72" s="170"/>
      <c r="U72" s="273"/>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row>
    <row r="73" spans="1:49">
      <c r="A73" s="215"/>
      <c r="B73" s="267"/>
      <c r="C73" s="170"/>
      <c r="D73" s="170"/>
      <c r="E73" s="170"/>
      <c r="F73" s="170"/>
      <c r="G73" s="170"/>
      <c r="H73" s="170"/>
      <c r="I73" s="170"/>
      <c r="J73" s="170"/>
      <c r="K73" s="268"/>
      <c r="L73" s="170"/>
      <c r="M73" s="170"/>
      <c r="N73" s="170"/>
      <c r="O73" s="170"/>
      <c r="P73" s="170"/>
      <c r="Q73" s="170"/>
      <c r="R73" s="170"/>
      <c r="S73" s="170"/>
      <c r="T73" s="170"/>
      <c r="U73" s="273"/>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row>
    <row r="74" spans="1:49">
      <c r="A74" s="215"/>
      <c r="B74" s="267"/>
      <c r="C74" s="170"/>
      <c r="D74" s="170"/>
      <c r="E74" s="170"/>
      <c r="F74" s="170"/>
      <c r="G74" s="170"/>
      <c r="H74" s="170"/>
      <c r="I74" s="170"/>
      <c r="J74" s="170"/>
      <c r="K74" s="268"/>
      <c r="L74" s="170"/>
      <c r="M74" s="170"/>
      <c r="N74" s="170"/>
      <c r="O74" s="170"/>
      <c r="P74" s="170"/>
      <c r="Q74" s="170"/>
      <c r="R74" s="170"/>
      <c r="S74" s="170"/>
      <c r="T74" s="170"/>
      <c r="U74" s="273"/>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row>
    <row r="75" spans="1:49">
      <c r="A75" s="215"/>
      <c r="B75" s="267"/>
      <c r="C75" s="170"/>
      <c r="D75" s="170"/>
      <c r="E75" s="170"/>
      <c r="F75" s="170"/>
      <c r="G75" s="170"/>
      <c r="H75" s="170"/>
      <c r="I75" s="170"/>
      <c r="J75" s="170"/>
      <c r="K75" s="268"/>
      <c r="L75" s="170"/>
      <c r="M75" s="170"/>
      <c r="N75" s="170"/>
      <c r="O75" s="170"/>
      <c r="P75" s="170"/>
      <c r="Q75" s="170"/>
      <c r="R75" s="170"/>
      <c r="S75" s="170"/>
      <c r="T75" s="170"/>
      <c r="U75" s="273"/>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row>
    <row r="76" spans="1:49">
      <c r="A76" s="215"/>
      <c r="B76" s="267"/>
      <c r="C76" s="170"/>
      <c r="D76" s="170"/>
      <c r="E76" s="170"/>
      <c r="F76" s="170"/>
      <c r="G76" s="170"/>
      <c r="H76" s="170"/>
      <c r="I76" s="170"/>
      <c r="J76" s="170"/>
      <c r="K76" s="268"/>
      <c r="L76" s="170"/>
      <c r="M76" s="170"/>
      <c r="N76" s="170"/>
      <c r="O76" s="170"/>
      <c r="P76" s="170"/>
      <c r="Q76" s="170"/>
      <c r="R76" s="170"/>
      <c r="S76" s="170"/>
      <c r="T76" s="170"/>
      <c r="U76" s="273"/>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row>
    <row r="77" spans="1:49">
      <c r="A77" s="215"/>
      <c r="B77" s="267"/>
      <c r="C77" s="170"/>
      <c r="D77" s="170"/>
      <c r="E77" s="170"/>
      <c r="F77" s="170"/>
      <c r="G77" s="170"/>
      <c r="H77" s="170"/>
      <c r="I77" s="170"/>
      <c r="J77" s="170"/>
      <c r="K77" s="268"/>
      <c r="L77" s="170"/>
      <c r="M77" s="170"/>
      <c r="N77" s="170"/>
      <c r="O77" s="170"/>
      <c r="P77" s="170"/>
      <c r="Q77" s="170"/>
      <c r="R77" s="170"/>
      <c r="S77" s="170"/>
      <c r="T77" s="170"/>
      <c r="U77" s="273"/>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row>
    <row r="78" spans="1:49">
      <c r="A78" s="215"/>
      <c r="B78" s="267"/>
      <c r="C78" s="170"/>
      <c r="D78" s="170"/>
      <c r="E78" s="170"/>
      <c r="F78" s="170"/>
      <c r="G78" s="170"/>
      <c r="H78" s="170"/>
      <c r="I78" s="170"/>
      <c r="J78" s="170"/>
      <c r="K78" s="268"/>
      <c r="L78" s="170"/>
      <c r="M78" s="170"/>
      <c r="N78" s="170"/>
      <c r="O78" s="170"/>
      <c r="P78" s="170"/>
      <c r="Q78" s="170"/>
      <c r="R78" s="170"/>
      <c r="S78" s="170"/>
      <c r="T78" s="170"/>
      <c r="U78" s="273"/>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row>
    <row r="79" spans="1:49">
      <c r="A79" s="215"/>
      <c r="B79" s="267"/>
      <c r="C79" s="170"/>
      <c r="D79" s="170"/>
      <c r="E79" s="170"/>
      <c r="F79" s="170"/>
      <c r="G79" s="170"/>
      <c r="H79" s="170"/>
      <c r="I79" s="170"/>
      <c r="J79" s="170"/>
      <c r="K79" s="268"/>
      <c r="L79" s="170"/>
      <c r="M79" s="170"/>
      <c r="N79" s="170"/>
      <c r="O79" s="170"/>
      <c r="P79" s="170"/>
      <c r="Q79" s="170"/>
      <c r="R79" s="170"/>
      <c r="S79" s="170"/>
      <c r="T79" s="170"/>
      <c r="U79" s="273"/>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row>
    <row r="80" spans="1:49">
      <c r="A80" s="215"/>
      <c r="B80" s="267"/>
      <c r="C80" s="170"/>
      <c r="D80" s="170"/>
      <c r="E80" s="170"/>
      <c r="F80" s="170"/>
      <c r="G80" s="170"/>
      <c r="H80" s="170"/>
      <c r="I80" s="170"/>
      <c r="J80" s="170"/>
      <c r="K80" s="268"/>
      <c r="L80" s="170"/>
      <c r="M80" s="170"/>
      <c r="N80" s="170"/>
      <c r="O80" s="170"/>
      <c r="P80" s="170"/>
      <c r="Q80" s="170"/>
      <c r="R80" s="170"/>
      <c r="S80" s="170"/>
      <c r="T80" s="170"/>
      <c r="U80" s="273"/>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row>
    <row r="81" spans="1:49">
      <c r="A81" s="215"/>
      <c r="B81" s="267"/>
      <c r="C81" s="170"/>
      <c r="D81" s="170"/>
      <c r="E81" s="170"/>
      <c r="F81" s="170"/>
      <c r="G81" s="170"/>
      <c r="H81" s="170"/>
      <c r="I81" s="170"/>
      <c r="J81" s="170"/>
      <c r="K81" s="268"/>
      <c r="L81" s="170"/>
      <c r="M81" s="170"/>
      <c r="N81" s="170"/>
      <c r="O81" s="170"/>
      <c r="P81" s="170"/>
      <c r="Q81" s="170"/>
      <c r="R81" s="170"/>
      <c r="S81" s="170"/>
      <c r="T81" s="170"/>
      <c r="U81" s="273"/>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row>
    <row r="82" spans="1:49">
      <c r="A82" s="215"/>
      <c r="B82" s="267"/>
      <c r="C82" s="170"/>
      <c r="D82" s="170"/>
      <c r="E82" s="170"/>
      <c r="F82" s="170"/>
      <c r="G82" s="170"/>
      <c r="H82" s="170"/>
      <c r="I82" s="170"/>
      <c r="J82" s="170"/>
      <c r="K82" s="268"/>
      <c r="L82" s="170"/>
      <c r="M82" s="170"/>
      <c r="N82" s="170"/>
      <c r="O82" s="170"/>
      <c r="P82" s="170"/>
      <c r="Q82" s="170"/>
      <c r="R82" s="170"/>
      <c r="S82" s="170"/>
      <c r="T82" s="170"/>
      <c r="U82" s="273"/>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row>
    <row r="83" spans="1:49">
      <c r="A83" s="215"/>
      <c r="B83" s="267"/>
      <c r="C83" s="170"/>
      <c r="D83" s="170"/>
      <c r="E83" s="170"/>
      <c r="F83" s="170"/>
      <c r="G83" s="170"/>
      <c r="H83" s="170"/>
      <c r="I83" s="170"/>
      <c r="J83" s="170"/>
      <c r="K83" s="268"/>
      <c r="L83" s="170"/>
      <c r="M83" s="170"/>
      <c r="N83" s="170"/>
      <c r="O83" s="170"/>
      <c r="P83" s="170"/>
      <c r="Q83" s="170"/>
      <c r="R83" s="170"/>
      <c r="S83" s="170"/>
      <c r="T83" s="170"/>
      <c r="U83" s="273"/>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row>
    <row r="84" spans="1:49">
      <c r="A84" s="215"/>
      <c r="B84" s="267"/>
      <c r="C84" s="170"/>
      <c r="D84" s="170"/>
      <c r="E84" s="170"/>
      <c r="F84" s="170"/>
      <c r="G84" s="170"/>
      <c r="H84" s="170"/>
      <c r="I84" s="170"/>
      <c r="J84" s="170"/>
      <c r="K84" s="268"/>
      <c r="L84" s="170"/>
      <c r="M84" s="170"/>
      <c r="N84" s="170"/>
      <c r="O84" s="170"/>
      <c r="P84" s="170"/>
      <c r="Q84" s="170"/>
      <c r="R84" s="170"/>
      <c r="S84" s="170"/>
      <c r="T84" s="170"/>
      <c r="U84" s="273"/>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row>
    <row r="85" spans="1:49">
      <c r="A85" s="215"/>
      <c r="B85" s="267"/>
      <c r="C85" s="170"/>
      <c r="D85" s="170"/>
      <c r="E85" s="170"/>
      <c r="F85" s="170"/>
      <c r="G85" s="170"/>
      <c r="H85" s="170"/>
      <c r="I85" s="170"/>
      <c r="J85" s="170"/>
      <c r="K85" s="268"/>
      <c r="L85" s="170"/>
      <c r="M85" s="170"/>
      <c r="N85" s="170"/>
      <c r="O85" s="170"/>
      <c r="P85" s="170"/>
      <c r="Q85" s="170"/>
      <c r="R85" s="170"/>
      <c r="S85" s="170"/>
      <c r="T85" s="170"/>
      <c r="U85" s="273"/>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row>
    <row r="86" spans="1:49">
      <c r="A86" s="215"/>
      <c r="B86" s="267"/>
      <c r="C86" s="170"/>
      <c r="D86" s="170"/>
      <c r="E86" s="170"/>
      <c r="F86" s="170"/>
      <c r="G86" s="170"/>
      <c r="H86" s="170"/>
      <c r="I86" s="170"/>
      <c r="J86" s="170"/>
      <c r="K86" s="268"/>
      <c r="L86" s="170"/>
      <c r="M86" s="170"/>
      <c r="N86" s="170"/>
      <c r="O86" s="170"/>
      <c r="P86" s="170"/>
      <c r="Q86" s="170"/>
      <c r="R86" s="170"/>
      <c r="S86" s="170"/>
      <c r="T86" s="170"/>
      <c r="U86" s="273"/>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row>
    <row r="87" spans="1:49">
      <c r="A87" s="215"/>
      <c r="B87" s="267"/>
      <c r="C87" s="170"/>
      <c r="D87" s="170"/>
      <c r="E87" s="170"/>
      <c r="F87" s="170"/>
      <c r="G87" s="170"/>
      <c r="H87" s="170"/>
      <c r="I87" s="170"/>
      <c r="J87" s="170"/>
      <c r="K87" s="268"/>
      <c r="L87" s="170"/>
      <c r="M87" s="170"/>
      <c r="N87" s="170"/>
      <c r="O87" s="170"/>
      <c r="P87" s="170"/>
      <c r="Q87" s="170"/>
      <c r="R87" s="170"/>
      <c r="S87" s="170"/>
      <c r="T87" s="170"/>
      <c r="U87" s="273"/>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row>
    <row r="88" spans="1:49">
      <c r="A88" s="215"/>
      <c r="B88" s="267"/>
      <c r="C88" s="170"/>
      <c r="D88" s="170"/>
      <c r="E88" s="170"/>
      <c r="F88" s="170"/>
      <c r="G88" s="170"/>
      <c r="H88" s="170"/>
      <c r="I88" s="170"/>
      <c r="J88" s="170"/>
      <c r="K88" s="268"/>
      <c r="L88" s="170"/>
      <c r="M88" s="170"/>
      <c r="N88" s="170"/>
      <c r="O88" s="170"/>
      <c r="P88" s="170"/>
      <c r="Q88" s="170"/>
      <c r="R88" s="170"/>
      <c r="S88" s="170"/>
      <c r="T88" s="170"/>
      <c r="U88" s="273"/>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row>
    <row r="89" spans="1:49">
      <c r="A89" s="215"/>
      <c r="B89" s="267"/>
      <c r="C89" s="170"/>
      <c r="D89" s="170"/>
      <c r="E89" s="170"/>
      <c r="F89" s="170"/>
      <c r="G89" s="170"/>
      <c r="H89" s="170"/>
      <c r="I89" s="170"/>
      <c r="J89" s="170"/>
      <c r="K89" s="268"/>
      <c r="L89" s="170"/>
      <c r="M89" s="170"/>
      <c r="N89" s="170"/>
      <c r="O89" s="170"/>
      <c r="P89" s="170"/>
      <c r="Q89" s="170"/>
      <c r="R89" s="170"/>
      <c r="S89" s="170"/>
      <c r="T89" s="170"/>
      <c r="U89" s="273"/>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row>
    <row r="90" spans="1:49">
      <c r="A90" s="215"/>
      <c r="B90" s="267"/>
      <c r="C90" s="170"/>
      <c r="D90" s="170"/>
      <c r="E90" s="170"/>
      <c r="F90" s="170"/>
      <c r="G90" s="170"/>
      <c r="H90" s="170"/>
      <c r="I90" s="170"/>
      <c r="J90" s="170"/>
      <c r="K90" s="268"/>
      <c r="L90" s="170"/>
      <c r="M90" s="170"/>
      <c r="N90" s="170"/>
      <c r="O90" s="170"/>
      <c r="P90" s="170"/>
      <c r="Q90" s="170"/>
      <c r="R90" s="170"/>
      <c r="S90" s="170"/>
      <c r="T90" s="170"/>
      <c r="U90" s="273"/>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row>
    <row r="91" spans="1:49">
      <c r="A91" s="215"/>
      <c r="B91" s="267"/>
      <c r="C91" s="170"/>
      <c r="D91" s="170"/>
      <c r="E91" s="170"/>
      <c r="F91" s="170"/>
      <c r="G91" s="170"/>
      <c r="H91" s="170"/>
      <c r="I91" s="170"/>
      <c r="J91" s="170"/>
      <c r="K91" s="268"/>
      <c r="L91" s="170"/>
      <c r="M91" s="170"/>
      <c r="N91" s="170"/>
      <c r="O91" s="170"/>
      <c r="P91" s="170"/>
      <c r="Q91" s="170"/>
      <c r="R91" s="170"/>
      <c r="S91" s="170"/>
      <c r="T91" s="170"/>
      <c r="U91" s="273"/>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row>
    <row r="92" spans="1:49">
      <c r="A92" s="215"/>
      <c r="B92" s="267"/>
      <c r="C92" s="170"/>
      <c r="D92" s="170"/>
      <c r="E92" s="170"/>
      <c r="F92" s="170"/>
      <c r="G92" s="170"/>
      <c r="H92" s="170"/>
      <c r="I92" s="170"/>
      <c r="J92" s="170"/>
      <c r="K92" s="268"/>
      <c r="L92" s="170"/>
      <c r="M92" s="170"/>
      <c r="N92" s="170"/>
      <c r="O92" s="170"/>
      <c r="P92" s="170"/>
      <c r="Q92" s="170"/>
      <c r="R92" s="170"/>
      <c r="S92" s="170"/>
      <c r="T92" s="170"/>
      <c r="U92" s="273"/>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row>
    <row r="93" spans="1:49">
      <c r="A93" s="215"/>
      <c r="B93" s="267"/>
      <c r="C93" s="170"/>
      <c r="D93" s="170"/>
      <c r="E93" s="170"/>
      <c r="F93" s="170"/>
      <c r="G93" s="170"/>
      <c r="H93" s="170"/>
      <c r="I93" s="170"/>
      <c r="J93" s="170"/>
      <c r="K93" s="268"/>
      <c r="L93" s="170"/>
      <c r="M93" s="170"/>
      <c r="N93" s="170"/>
      <c r="O93" s="170"/>
      <c r="P93" s="170"/>
      <c r="Q93" s="170"/>
      <c r="R93" s="170"/>
      <c r="S93" s="170"/>
      <c r="T93" s="170"/>
      <c r="U93" s="273"/>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row>
    <row r="94" spans="1:49">
      <c r="A94" s="215"/>
      <c r="B94" s="267"/>
      <c r="C94" s="170"/>
      <c r="D94" s="170"/>
      <c r="E94" s="170"/>
      <c r="F94" s="170"/>
      <c r="G94" s="170"/>
      <c r="H94" s="170"/>
      <c r="I94" s="170"/>
      <c r="J94" s="170"/>
      <c r="K94" s="268"/>
      <c r="L94" s="170"/>
      <c r="M94" s="170"/>
      <c r="N94" s="170"/>
      <c r="O94" s="170"/>
      <c r="P94" s="170"/>
      <c r="Q94" s="170"/>
      <c r="R94" s="170"/>
      <c r="S94" s="170"/>
      <c r="T94" s="170"/>
      <c r="U94" s="273"/>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row>
    <row r="95" spans="1:49">
      <c r="A95" s="215"/>
      <c r="B95" s="267"/>
      <c r="C95" s="170"/>
      <c r="D95" s="170"/>
      <c r="E95" s="170"/>
      <c r="F95" s="170"/>
      <c r="G95" s="170"/>
      <c r="H95" s="170"/>
      <c r="I95" s="170"/>
      <c r="J95" s="170"/>
      <c r="K95" s="268"/>
      <c r="L95" s="170"/>
      <c r="M95" s="170"/>
      <c r="N95" s="170"/>
      <c r="O95" s="170"/>
      <c r="P95" s="170"/>
      <c r="Q95" s="170"/>
      <c r="R95" s="170"/>
      <c r="S95" s="170"/>
      <c r="T95" s="170"/>
      <c r="U95" s="273"/>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row>
    <row r="96" spans="1:49">
      <c r="A96" s="215"/>
      <c r="B96" s="267"/>
      <c r="C96" s="170"/>
      <c r="D96" s="170"/>
      <c r="E96" s="170"/>
      <c r="F96" s="170"/>
      <c r="G96" s="170"/>
      <c r="H96" s="170"/>
      <c r="I96" s="170"/>
      <c r="J96" s="170"/>
      <c r="K96" s="268"/>
      <c r="L96" s="170"/>
      <c r="M96" s="170"/>
      <c r="N96" s="170"/>
      <c r="O96" s="170"/>
      <c r="P96" s="170"/>
      <c r="Q96" s="170"/>
      <c r="R96" s="170"/>
      <c r="S96" s="170"/>
      <c r="T96" s="170"/>
      <c r="U96" s="273"/>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row>
    <row r="97" spans="1:49">
      <c r="A97" s="215"/>
      <c r="B97" s="267"/>
      <c r="C97" s="170"/>
      <c r="D97" s="170"/>
      <c r="E97" s="170"/>
      <c r="F97" s="170"/>
      <c r="G97" s="170"/>
      <c r="H97" s="170"/>
      <c r="I97" s="170"/>
      <c r="J97" s="170"/>
      <c r="K97" s="268"/>
      <c r="L97" s="170"/>
      <c r="M97" s="170"/>
      <c r="N97" s="170"/>
      <c r="O97" s="170"/>
      <c r="P97" s="170"/>
      <c r="Q97" s="170"/>
      <c r="R97" s="170"/>
      <c r="S97" s="170"/>
      <c r="T97" s="170"/>
      <c r="U97" s="273"/>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row>
    <row r="98" spans="1:49">
      <c r="A98" s="215"/>
      <c r="B98" s="267"/>
      <c r="C98" s="170"/>
      <c r="D98" s="170"/>
      <c r="E98" s="170"/>
      <c r="F98" s="170"/>
      <c r="G98" s="170"/>
      <c r="H98" s="170"/>
      <c r="I98" s="170"/>
      <c r="J98" s="170"/>
      <c r="K98" s="268"/>
      <c r="L98" s="170"/>
      <c r="M98" s="170"/>
      <c r="N98" s="170"/>
      <c r="O98" s="170"/>
      <c r="P98" s="170"/>
      <c r="Q98" s="170"/>
      <c r="R98" s="170"/>
      <c r="S98" s="170"/>
      <c r="T98" s="170"/>
      <c r="U98" s="273"/>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row>
    <row r="99" spans="1:49">
      <c r="A99" s="215"/>
      <c r="B99" s="267"/>
      <c r="C99" s="170"/>
      <c r="D99" s="170"/>
      <c r="E99" s="170"/>
      <c r="F99" s="170"/>
      <c r="G99" s="170"/>
      <c r="H99" s="170"/>
      <c r="I99" s="170"/>
      <c r="J99" s="170"/>
      <c r="K99" s="268"/>
      <c r="L99" s="170"/>
      <c r="M99" s="170"/>
      <c r="N99" s="170"/>
      <c r="O99" s="170"/>
      <c r="P99" s="170"/>
      <c r="Q99" s="170"/>
      <c r="R99" s="170"/>
      <c r="S99" s="170"/>
      <c r="T99" s="170"/>
      <c r="U99" s="273"/>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row>
    <row r="100" spans="1:49">
      <c r="A100" s="215"/>
      <c r="B100" s="267"/>
      <c r="C100" s="170"/>
      <c r="D100" s="170"/>
      <c r="E100" s="170"/>
      <c r="F100" s="170"/>
      <c r="G100" s="170"/>
      <c r="H100" s="170"/>
      <c r="I100" s="170"/>
      <c r="J100" s="170"/>
      <c r="K100" s="268"/>
      <c r="L100" s="170"/>
      <c r="M100" s="170"/>
      <c r="N100" s="170"/>
      <c r="O100" s="170"/>
      <c r="P100" s="170"/>
      <c r="Q100" s="170"/>
      <c r="R100" s="170"/>
      <c r="S100" s="170"/>
      <c r="T100" s="170"/>
      <c r="U100" s="273"/>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row>
    <row r="101" spans="1:49">
      <c r="A101" s="215"/>
      <c r="B101" s="267"/>
      <c r="C101" s="170"/>
      <c r="D101" s="170"/>
      <c r="E101" s="170"/>
      <c r="F101" s="170"/>
      <c r="G101" s="170"/>
      <c r="H101" s="170"/>
      <c r="I101" s="170"/>
      <c r="J101" s="170"/>
      <c r="K101" s="268"/>
      <c r="L101" s="170"/>
      <c r="M101" s="170"/>
      <c r="N101" s="170"/>
      <c r="O101" s="170"/>
      <c r="P101" s="170"/>
      <c r="Q101" s="170"/>
      <c r="R101" s="170"/>
      <c r="S101" s="170"/>
      <c r="T101" s="170"/>
      <c r="U101" s="273"/>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row>
    <row r="102" spans="1:49">
      <c r="A102" s="215"/>
      <c r="B102" s="267"/>
      <c r="C102" s="170"/>
      <c r="D102" s="170"/>
      <c r="E102" s="170"/>
      <c r="F102" s="170"/>
      <c r="G102" s="170"/>
      <c r="H102" s="170"/>
      <c r="I102" s="170"/>
      <c r="J102" s="170"/>
      <c r="K102" s="268"/>
      <c r="L102" s="170"/>
      <c r="M102" s="170"/>
      <c r="N102" s="170"/>
      <c r="O102" s="170"/>
      <c r="P102" s="170"/>
      <c r="Q102" s="170"/>
      <c r="R102" s="170"/>
      <c r="S102" s="170"/>
      <c r="T102" s="170"/>
      <c r="U102" s="273"/>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row>
    <row r="103" spans="1:49">
      <c r="A103" s="215"/>
      <c r="B103" s="267"/>
      <c r="C103" s="170"/>
      <c r="D103" s="170"/>
      <c r="E103" s="170"/>
      <c r="F103" s="170"/>
      <c r="G103" s="170"/>
      <c r="H103" s="170"/>
      <c r="I103" s="170"/>
      <c r="J103" s="170"/>
      <c r="K103" s="268"/>
      <c r="L103" s="170"/>
      <c r="M103" s="170"/>
      <c r="N103" s="170"/>
      <c r="O103" s="170"/>
      <c r="P103" s="170"/>
      <c r="Q103" s="170"/>
      <c r="R103" s="170"/>
      <c r="S103" s="170"/>
      <c r="T103" s="170"/>
      <c r="U103" s="273"/>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row>
    <row r="104" spans="1:49">
      <c r="A104" s="215"/>
      <c r="B104" s="267"/>
      <c r="C104" s="170"/>
      <c r="D104" s="170"/>
      <c r="E104" s="170"/>
      <c r="F104" s="170"/>
      <c r="G104" s="170"/>
      <c r="H104" s="170"/>
      <c r="I104" s="170"/>
      <c r="J104" s="170"/>
      <c r="K104" s="268"/>
      <c r="L104" s="170"/>
      <c r="M104" s="170"/>
      <c r="N104" s="170"/>
      <c r="O104" s="170"/>
      <c r="P104" s="170"/>
      <c r="Q104" s="170"/>
      <c r="R104" s="170"/>
      <c r="S104" s="170"/>
      <c r="T104" s="170"/>
      <c r="U104" s="273"/>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row>
    <row r="105" spans="1:49">
      <c r="A105" s="215"/>
      <c r="B105" s="267"/>
      <c r="C105" s="170"/>
      <c r="D105" s="170"/>
      <c r="E105" s="170"/>
      <c r="F105" s="170"/>
      <c r="G105" s="170"/>
      <c r="H105" s="170"/>
      <c r="I105" s="170"/>
      <c r="J105" s="170"/>
      <c r="K105" s="268"/>
      <c r="L105" s="170"/>
      <c r="M105" s="170"/>
      <c r="N105" s="170"/>
      <c r="O105" s="170"/>
      <c r="P105" s="170"/>
      <c r="Q105" s="170"/>
      <c r="R105" s="170"/>
      <c r="S105" s="170"/>
      <c r="T105" s="170"/>
      <c r="U105" s="273"/>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row>
    <row r="106" spans="1:49">
      <c r="A106" s="215"/>
      <c r="B106" s="267"/>
      <c r="C106" s="170"/>
      <c r="D106" s="170"/>
      <c r="E106" s="170"/>
      <c r="F106" s="170"/>
      <c r="G106" s="170"/>
      <c r="H106" s="170"/>
      <c r="I106" s="170"/>
      <c r="J106" s="170"/>
      <c r="K106" s="268"/>
      <c r="L106" s="170"/>
      <c r="M106" s="170"/>
      <c r="N106" s="170"/>
      <c r="O106" s="170"/>
      <c r="P106" s="170"/>
      <c r="Q106" s="170"/>
      <c r="R106" s="170"/>
      <c r="S106" s="170"/>
      <c r="T106" s="170"/>
      <c r="U106" s="273"/>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row>
    <row r="107" spans="1:49">
      <c r="A107" s="215"/>
      <c r="B107" s="267"/>
      <c r="C107" s="170"/>
      <c r="D107" s="170"/>
      <c r="E107" s="170"/>
      <c r="F107" s="170"/>
      <c r="G107" s="170"/>
      <c r="H107" s="170"/>
      <c r="I107" s="170"/>
      <c r="J107" s="170"/>
      <c r="K107" s="268"/>
      <c r="L107" s="170"/>
      <c r="M107" s="170"/>
      <c r="N107" s="170"/>
      <c r="O107" s="170"/>
      <c r="P107" s="170"/>
      <c r="Q107" s="170"/>
      <c r="R107" s="170"/>
      <c r="S107" s="170"/>
      <c r="T107" s="170"/>
      <c r="U107" s="273"/>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row>
    <row r="108" spans="1:49">
      <c r="A108" s="215"/>
      <c r="B108" s="267"/>
      <c r="C108" s="170"/>
      <c r="D108" s="170"/>
      <c r="E108" s="170"/>
      <c r="F108" s="170"/>
      <c r="G108" s="170"/>
      <c r="H108" s="170"/>
      <c r="I108" s="170"/>
      <c r="J108" s="170"/>
      <c r="K108" s="268"/>
      <c r="L108" s="170"/>
      <c r="M108" s="170"/>
      <c r="N108" s="170"/>
      <c r="O108" s="170"/>
      <c r="P108" s="170"/>
      <c r="Q108" s="170"/>
      <c r="R108" s="170"/>
      <c r="S108" s="170"/>
      <c r="T108" s="170"/>
      <c r="U108" s="273"/>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row>
    <row r="109" spans="1:49">
      <c r="A109" s="215"/>
      <c r="B109" s="267"/>
      <c r="C109" s="170"/>
      <c r="D109" s="170"/>
      <c r="E109" s="170"/>
      <c r="F109" s="170"/>
      <c r="G109" s="170"/>
      <c r="H109" s="170"/>
      <c r="I109" s="170"/>
      <c r="J109" s="170"/>
      <c r="K109" s="268"/>
      <c r="L109" s="170"/>
      <c r="M109" s="170"/>
      <c r="N109" s="170"/>
      <c r="O109" s="170"/>
      <c r="P109" s="170"/>
      <c r="Q109" s="170"/>
      <c r="R109" s="170"/>
      <c r="S109" s="170"/>
      <c r="T109" s="170"/>
      <c r="U109" s="273"/>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row>
    <row r="110" spans="1:49">
      <c r="A110" s="215"/>
      <c r="B110" s="267"/>
      <c r="C110" s="170"/>
      <c r="D110" s="170"/>
      <c r="E110" s="170"/>
      <c r="F110" s="170"/>
      <c r="G110" s="170"/>
      <c r="H110" s="170"/>
      <c r="I110" s="170"/>
      <c r="J110" s="170"/>
      <c r="K110" s="268"/>
      <c r="L110" s="170"/>
      <c r="M110" s="170"/>
      <c r="N110" s="170"/>
      <c r="O110" s="170"/>
      <c r="P110" s="170"/>
      <c r="Q110" s="170"/>
      <c r="R110" s="170"/>
      <c r="S110" s="170"/>
      <c r="T110" s="170"/>
      <c r="U110" s="273"/>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row>
    <row r="111" spans="1:49">
      <c r="A111" s="215"/>
      <c r="B111" s="267"/>
      <c r="C111" s="170"/>
      <c r="D111" s="170"/>
      <c r="E111" s="170"/>
      <c r="F111" s="170"/>
      <c r="G111" s="170"/>
      <c r="H111" s="170"/>
      <c r="I111" s="170"/>
      <c r="J111" s="170"/>
      <c r="K111" s="268"/>
      <c r="L111" s="170"/>
      <c r="M111" s="170"/>
      <c r="N111" s="170"/>
      <c r="O111" s="170"/>
      <c r="P111" s="170"/>
      <c r="Q111" s="170"/>
      <c r="R111" s="170"/>
      <c r="S111" s="170"/>
      <c r="T111" s="170"/>
      <c r="U111" s="273"/>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row>
    <row r="112" spans="1:49">
      <c r="A112" s="215"/>
      <c r="B112" s="267"/>
      <c r="C112" s="170"/>
      <c r="D112" s="170"/>
      <c r="E112" s="170"/>
      <c r="F112" s="170"/>
      <c r="G112" s="170"/>
      <c r="H112" s="170"/>
      <c r="I112" s="170"/>
      <c r="J112" s="170"/>
      <c r="K112" s="268"/>
      <c r="L112" s="170"/>
      <c r="M112" s="170"/>
      <c r="N112" s="170"/>
      <c r="O112" s="170"/>
      <c r="P112" s="170"/>
      <c r="Q112" s="170"/>
      <c r="R112" s="170"/>
      <c r="S112" s="170"/>
      <c r="T112" s="170"/>
      <c r="U112" s="170"/>
    </row>
    <row r="113" spans="1:21">
      <c r="A113" s="215"/>
      <c r="B113" s="267"/>
      <c r="C113" s="170"/>
      <c r="D113" s="170"/>
      <c r="E113" s="170"/>
      <c r="F113" s="170"/>
      <c r="G113" s="170"/>
      <c r="H113" s="170"/>
      <c r="I113" s="170"/>
      <c r="J113" s="170"/>
      <c r="K113" s="268"/>
      <c r="L113" s="170"/>
      <c r="M113" s="170"/>
      <c r="N113" s="170"/>
      <c r="O113" s="170"/>
      <c r="P113" s="170"/>
      <c r="Q113" s="170"/>
      <c r="R113" s="170"/>
      <c r="S113" s="170"/>
      <c r="T113" s="170"/>
      <c r="U113" s="170"/>
    </row>
    <row r="114" spans="1:21">
      <c r="A114" s="215"/>
      <c r="B114" s="267"/>
      <c r="C114" s="170"/>
      <c r="D114" s="170"/>
      <c r="E114" s="170"/>
      <c r="F114" s="170"/>
      <c r="G114" s="170"/>
      <c r="H114" s="170"/>
      <c r="I114" s="170"/>
      <c r="J114" s="170"/>
      <c r="K114" s="268"/>
      <c r="L114" s="170"/>
      <c r="M114" s="170"/>
      <c r="N114" s="170"/>
      <c r="O114" s="170"/>
      <c r="P114" s="170"/>
      <c r="Q114" s="170"/>
      <c r="R114" s="170"/>
      <c r="S114" s="170"/>
      <c r="T114" s="170"/>
      <c r="U114" s="170"/>
    </row>
    <row r="115" spans="1:21">
      <c r="A115" s="215"/>
      <c r="B115" s="267"/>
      <c r="C115" s="170"/>
      <c r="D115" s="170"/>
      <c r="E115" s="170"/>
      <c r="F115" s="170"/>
      <c r="G115" s="170"/>
      <c r="H115" s="170"/>
      <c r="I115" s="170"/>
      <c r="J115" s="170"/>
      <c r="K115" s="268"/>
      <c r="L115" s="170"/>
      <c r="M115" s="170"/>
      <c r="N115" s="170"/>
      <c r="O115" s="170"/>
      <c r="P115" s="170"/>
      <c r="Q115" s="170"/>
      <c r="R115" s="170"/>
      <c r="S115" s="170"/>
      <c r="T115" s="170"/>
      <c r="U115" s="170"/>
    </row>
    <row r="116" spans="1:21">
      <c r="A116" s="215"/>
      <c r="B116" s="267"/>
      <c r="C116" s="170"/>
      <c r="D116" s="170"/>
      <c r="E116" s="170"/>
      <c r="F116" s="170"/>
      <c r="G116" s="170"/>
      <c r="H116" s="170"/>
      <c r="I116" s="170"/>
      <c r="J116" s="170"/>
      <c r="K116" s="268"/>
      <c r="L116" s="170"/>
      <c r="M116" s="170"/>
      <c r="N116" s="170"/>
      <c r="O116" s="170"/>
      <c r="P116" s="170"/>
      <c r="Q116" s="170"/>
      <c r="R116" s="170"/>
      <c r="S116" s="170"/>
      <c r="T116" s="170"/>
      <c r="U116" s="170"/>
    </row>
    <row r="117" spans="1:21">
      <c r="A117" s="215"/>
      <c r="B117" s="267"/>
      <c r="C117" s="170"/>
      <c r="D117" s="170"/>
      <c r="E117" s="170"/>
      <c r="F117" s="170"/>
      <c r="G117" s="170"/>
      <c r="H117" s="170"/>
      <c r="I117" s="170"/>
      <c r="J117" s="170"/>
      <c r="K117" s="268"/>
      <c r="L117" s="170"/>
      <c r="M117" s="170"/>
      <c r="N117" s="170"/>
      <c r="O117" s="170"/>
      <c r="P117" s="170"/>
      <c r="Q117" s="170"/>
      <c r="R117" s="170"/>
      <c r="S117" s="170"/>
      <c r="T117" s="273"/>
      <c r="U117" s="170"/>
    </row>
    <row r="118" spans="1:21">
      <c r="A118" s="215"/>
      <c r="B118" s="267"/>
      <c r="C118" s="170"/>
      <c r="D118" s="170"/>
      <c r="E118" s="170"/>
      <c r="F118" s="170"/>
      <c r="G118" s="170"/>
      <c r="H118" s="170"/>
      <c r="I118" s="170"/>
      <c r="J118" s="170"/>
      <c r="K118" s="268"/>
      <c r="L118" s="170"/>
      <c r="M118" s="170"/>
      <c r="N118" s="170"/>
      <c r="O118" s="170"/>
      <c r="P118" s="170"/>
      <c r="Q118" s="170"/>
      <c r="R118" s="170"/>
      <c r="S118" s="170"/>
      <c r="T118" s="273"/>
      <c r="U118" s="170"/>
    </row>
    <row r="119" spans="1:21">
      <c r="A119" s="215"/>
      <c r="B119" s="267"/>
      <c r="C119" s="170"/>
      <c r="D119" s="170"/>
      <c r="E119" s="170"/>
      <c r="F119" s="170"/>
      <c r="G119" s="170"/>
      <c r="H119" s="170"/>
      <c r="I119" s="170"/>
      <c r="J119" s="170"/>
      <c r="K119" s="268"/>
      <c r="L119" s="170"/>
      <c r="M119" s="170"/>
      <c r="N119" s="170"/>
      <c r="O119" s="170"/>
      <c r="P119" s="170"/>
      <c r="Q119" s="170"/>
      <c r="R119" s="170"/>
      <c r="S119" s="170"/>
      <c r="T119" s="273"/>
      <c r="U119" s="170"/>
    </row>
    <row r="120" spans="1:21">
      <c r="A120" s="215"/>
      <c r="B120" s="267"/>
      <c r="C120" s="170"/>
      <c r="D120" s="170"/>
      <c r="E120" s="170"/>
      <c r="F120" s="170"/>
      <c r="G120" s="170"/>
      <c r="H120" s="170"/>
      <c r="I120" s="170"/>
      <c r="J120" s="170"/>
      <c r="K120" s="268"/>
      <c r="L120" s="170"/>
      <c r="M120" s="170"/>
      <c r="N120" s="170"/>
      <c r="O120" s="170"/>
      <c r="P120" s="170"/>
      <c r="Q120" s="170"/>
      <c r="R120" s="170"/>
      <c r="S120" s="170"/>
      <c r="T120" s="273"/>
      <c r="U120" s="170"/>
    </row>
    <row r="121" spans="1:21">
      <c r="A121" s="215"/>
      <c r="B121" s="267"/>
      <c r="C121" s="170"/>
      <c r="D121" s="170"/>
      <c r="E121" s="170"/>
      <c r="F121" s="170"/>
      <c r="G121" s="170"/>
      <c r="H121" s="170"/>
      <c r="I121" s="170"/>
      <c r="J121" s="170"/>
      <c r="K121" s="268"/>
      <c r="L121" s="170"/>
      <c r="M121" s="170"/>
      <c r="N121" s="170"/>
      <c r="O121" s="170"/>
      <c r="P121" s="170"/>
      <c r="Q121" s="170"/>
      <c r="R121" s="170"/>
      <c r="S121" s="170"/>
      <c r="T121" s="273"/>
      <c r="U121" s="170"/>
    </row>
    <row r="122" spans="1:21">
      <c r="A122" s="215"/>
      <c r="B122" s="267"/>
      <c r="C122" s="170"/>
      <c r="D122" s="170"/>
      <c r="E122" s="170"/>
      <c r="F122" s="170"/>
      <c r="G122" s="170"/>
      <c r="H122" s="170"/>
      <c r="I122" s="170"/>
      <c r="J122" s="170"/>
      <c r="O122" s="170"/>
      <c r="P122" s="170"/>
      <c r="Q122" s="170"/>
      <c r="R122" s="170"/>
      <c r="S122" s="170"/>
      <c r="T122" s="273"/>
      <c r="U122" s="170"/>
    </row>
    <row r="123" spans="1:21">
      <c r="A123" s="215"/>
      <c r="B123" s="267"/>
      <c r="C123" s="170"/>
      <c r="D123" s="170"/>
      <c r="E123" s="170"/>
      <c r="F123" s="170"/>
      <c r="G123" s="170"/>
      <c r="H123" s="170"/>
      <c r="I123" s="170"/>
      <c r="J123" s="170"/>
      <c r="O123" s="170"/>
      <c r="P123" s="170"/>
      <c r="Q123" s="170"/>
      <c r="R123" s="170"/>
      <c r="S123" s="170"/>
      <c r="T123" s="273"/>
      <c r="U123" s="170"/>
    </row>
    <row r="124" spans="1:21">
      <c r="A124" s="215"/>
      <c r="B124" s="267"/>
      <c r="C124" s="170"/>
      <c r="D124" s="170"/>
      <c r="E124" s="170"/>
      <c r="F124" s="170"/>
      <c r="G124" s="170"/>
      <c r="H124" s="170"/>
      <c r="I124" s="170"/>
      <c r="J124" s="170"/>
      <c r="O124" s="170"/>
      <c r="P124" s="170"/>
      <c r="Q124" s="170"/>
      <c r="R124" s="170"/>
      <c r="S124" s="170"/>
      <c r="T124" s="273"/>
      <c r="U124" s="170"/>
    </row>
    <row r="125" spans="1:21">
      <c r="A125" s="215"/>
      <c r="B125" s="267"/>
      <c r="C125" s="170"/>
      <c r="D125" s="170"/>
      <c r="E125" s="170"/>
      <c r="F125" s="170"/>
      <c r="G125" s="170"/>
      <c r="H125" s="170"/>
      <c r="I125" s="170"/>
      <c r="J125" s="170"/>
      <c r="O125" s="170"/>
      <c r="P125" s="170"/>
      <c r="Q125" s="170"/>
      <c r="R125" s="170"/>
      <c r="S125" s="170"/>
      <c r="T125" s="273"/>
      <c r="U125" s="170"/>
    </row>
    <row r="126" spans="1:21">
      <c r="A126" s="215"/>
      <c r="B126" s="267"/>
      <c r="C126" s="170"/>
      <c r="D126" s="170"/>
      <c r="E126" s="170"/>
      <c r="F126" s="170"/>
      <c r="G126" s="170"/>
      <c r="H126" s="170"/>
      <c r="I126" s="170"/>
      <c r="J126" s="170"/>
      <c r="O126" s="170"/>
      <c r="P126" s="170"/>
      <c r="Q126" s="170"/>
      <c r="R126" s="170"/>
      <c r="S126" s="170"/>
      <c r="T126" s="273"/>
      <c r="U126" s="170"/>
    </row>
    <row r="127" spans="1:21">
      <c r="A127" s="215"/>
      <c r="B127" s="267"/>
      <c r="C127" s="170"/>
      <c r="D127" s="170"/>
      <c r="E127" s="170"/>
      <c r="F127" s="170"/>
      <c r="G127" s="170"/>
      <c r="I127" s="170"/>
      <c r="J127" s="170"/>
      <c r="O127" s="170"/>
      <c r="P127" s="170"/>
      <c r="Q127" s="170"/>
      <c r="R127" s="170"/>
      <c r="S127" s="170"/>
      <c r="T127" s="273"/>
      <c r="U127" s="170"/>
    </row>
    <row r="128" spans="1:21">
      <c r="A128" s="215"/>
      <c r="B128" s="267"/>
      <c r="C128" s="170"/>
      <c r="D128" s="170"/>
      <c r="E128" s="170"/>
      <c r="F128" s="170"/>
      <c r="G128" s="170"/>
      <c r="I128" s="170"/>
      <c r="J128" s="170"/>
      <c r="O128" s="170"/>
      <c r="P128" s="170"/>
      <c r="Q128" s="170"/>
      <c r="R128" s="170"/>
      <c r="S128" s="170"/>
      <c r="T128" s="273"/>
      <c r="U128" s="170"/>
    </row>
    <row r="129" spans="1:21">
      <c r="A129" s="215"/>
      <c r="B129" s="267"/>
      <c r="C129" s="170"/>
      <c r="D129" s="170"/>
      <c r="E129" s="170"/>
      <c r="F129" s="170"/>
      <c r="G129" s="170"/>
      <c r="I129" s="170"/>
      <c r="J129" s="170"/>
      <c r="O129" s="170"/>
      <c r="P129" s="170"/>
      <c r="Q129" s="170"/>
      <c r="R129" s="170"/>
      <c r="S129" s="170"/>
      <c r="T129" s="273"/>
      <c r="U129" s="170"/>
    </row>
    <row r="130" spans="1:21">
      <c r="O130" s="170"/>
      <c r="P130" s="170"/>
      <c r="Q130" s="170"/>
      <c r="R130" s="170"/>
      <c r="S130" s="170"/>
      <c r="T130" s="273"/>
      <c r="U130" s="170"/>
    </row>
    <row r="131" spans="1:21">
      <c r="O131" s="170"/>
      <c r="P131" s="170"/>
      <c r="Q131" s="170"/>
      <c r="R131" s="170"/>
      <c r="S131" s="170"/>
      <c r="T131" s="273"/>
      <c r="U131" s="170"/>
    </row>
    <row r="132" spans="1:21">
      <c r="O132" s="170"/>
      <c r="P132" s="170"/>
      <c r="Q132" s="170"/>
      <c r="R132" s="170"/>
      <c r="S132" s="170"/>
      <c r="T132" s="273"/>
      <c r="U132" s="170"/>
    </row>
    <row r="133" spans="1:21">
      <c r="P133" s="170"/>
      <c r="Q133" s="170"/>
      <c r="R133" s="170"/>
      <c r="S133" s="170"/>
      <c r="T133" s="273"/>
      <c r="U133" s="170"/>
    </row>
    <row r="134" spans="1:21">
      <c r="P134" s="170"/>
      <c r="Q134" s="170"/>
      <c r="R134" s="170"/>
      <c r="S134" s="170"/>
      <c r="T134" s="273"/>
      <c r="U134" s="170"/>
    </row>
    <row r="135" spans="1:21">
      <c r="P135" s="170"/>
      <c r="Q135" s="170"/>
      <c r="R135" s="170"/>
      <c r="S135" s="170"/>
      <c r="T135" s="273"/>
      <c r="U135" s="170"/>
    </row>
    <row r="136" spans="1:21">
      <c r="U136" s="170"/>
    </row>
    <row r="137" spans="1:21">
      <c r="U137" s="170"/>
    </row>
    <row r="138" spans="1:21">
      <c r="U138" s="170"/>
    </row>
    <row r="139" spans="1:21">
      <c r="U139" s="170"/>
    </row>
    <row r="140" spans="1:21">
      <c r="U140" s="170"/>
    </row>
    <row r="141" spans="1:21">
      <c r="U141" s="170"/>
    </row>
    <row r="142" spans="1:21">
      <c r="U142" s="170"/>
    </row>
    <row r="143" spans="1:21">
      <c r="U143" s="170"/>
    </row>
    <row r="144" spans="1:21">
      <c r="U144" s="170"/>
    </row>
    <row r="145" spans="21:21">
      <c r="U145" s="170"/>
    </row>
    <row r="146" spans="21:21">
      <c r="U146" s="170"/>
    </row>
    <row r="147" spans="21:21">
      <c r="U147" s="170"/>
    </row>
    <row r="148" spans="21:21">
      <c r="U148" s="170"/>
    </row>
    <row r="149" spans="21:21">
      <c r="U149" s="170"/>
    </row>
    <row r="150" spans="21:21">
      <c r="U150" s="170"/>
    </row>
    <row r="151" spans="21:21">
      <c r="U151" s="170"/>
    </row>
    <row r="152" spans="21:21">
      <c r="U152" s="170"/>
    </row>
    <row r="153" spans="21:21">
      <c r="U153" s="170"/>
    </row>
  </sheetData>
  <sheetProtection selectLockedCells="1" selectUnlockedCells="1"/>
  <mergeCells count="1">
    <mergeCell ref="F8:G8"/>
  </mergeCells>
  <conditionalFormatting sqref="E42:E43 L47:L65540">
    <cfRule type="cellIs" dxfId="7" priority="1" stopIfTrue="1" operator="equal">
      <formula>"red"</formula>
    </cfRule>
    <cfRule type="cellIs" dxfId="6" priority="2" stopIfTrue="1" operator="equal">
      <formula>"green"</formula>
    </cfRule>
    <cfRule type="cellIs" dxfId="5" priority="3" stopIfTrue="1" operator="equal">
      <formula>"yellow"</formula>
    </cfRule>
  </conditionalFormatting>
  <conditionalFormatting sqref="F14:G14 E13:E41">
    <cfRule type="cellIs" dxfId="4" priority="4" stopIfTrue="1" operator="equal">
      <formula>"Failed"</formula>
    </cfRule>
    <cfRule type="cellIs" dxfId="3" priority="5" stopIfTrue="1" operator="equal">
      <formula>"Complete"</formula>
    </cfRule>
    <cfRule type="cellIs" dxfId="2" priority="6" stopIfTrue="1" operator="equal">
      <formula>"Not Started - Code"</formula>
    </cfRule>
  </conditionalFormatting>
  <conditionalFormatting sqref="H13:N41 C13:C41">
    <cfRule type="cellIs" dxfId="1" priority="7" stopIfTrue="1" operator="equal">
      <formula>"Rose"</formula>
    </cfRule>
    <cfRule type="cellIs" dxfId="0" priority="8" stopIfTrue="1" operator="equal">
      <formula>"Judy"</formula>
    </cfRule>
    <cfRule type="cellIs" priority="9" stopIfTrue="1" operator="equal">
      <formula>"Mariell"</formula>
    </cfRule>
  </conditionalFormatting>
  <dataValidations count="7">
    <dataValidation allowBlank="1" showErrorMessage="1" sqref="C15:C39"/>
    <dataValidation type="whole" allowBlank="1" showErrorMessage="1" sqref="H40:N40">
      <formula1>0</formula1>
      <formula2>9999999999</formula2>
    </dataValidation>
    <dataValidation type="whole" allowBlank="1" showErrorMessage="1" sqref="H35:N39">
      <formula1>0</formula1>
      <formula2>899999</formula2>
    </dataValidation>
    <dataValidation type="whole" allowBlank="1" showErrorMessage="1" sqref="H15:N34">
      <formula1>0</formula1>
      <formula2>1000</formula2>
    </dataValidation>
    <dataValidation type="list" allowBlank="1" showErrorMessage="1" sqref="C40">
      <formula1>"Priamo"</formula1>
      <formula2>0</formula2>
    </dataValidation>
    <dataValidation type="list" allowBlank="1" showErrorMessage="1" sqref="C41 H41:N41 H13:N14 C13:C14">
      <formula1>"Mariell,Aileen,Judy,Rosele"</formula1>
      <formula2>0</formula2>
    </dataValidation>
    <dataValidation type="list" allowBlank="1" showErrorMessage="1" sqref="E15:E41 E14:G14 E13">
      <formula1>$L$2:$L$6</formula1>
      <formula2>0</formula2>
    </dataValidation>
  </dataValidations>
  <hyperlinks>
    <hyperlink ref="A15" location="'Reportes-01'!A1" display="Reportes-01"/>
    <hyperlink ref="A16" location="'Reportes-02'!A1" display="Reportes-02"/>
    <hyperlink ref="A17" location="'Reportes-03'!A1" display="Reportes-03"/>
    <hyperlink ref="A18" location="'Reportes-04'!A1" display="Reportes-04"/>
    <hyperlink ref="A19" location="'Reportes-05'!A1" display="Reportes-05"/>
    <hyperlink ref="A20" location="'Reportes-06'!A1" display="Reportes-06"/>
    <hyperlink ref="A23" location="'FlujosForm-01'!A1" display="FlujosForm-01"/>
    <hyperlink ref="A24" location="FlujosForm-02!A1" display="FlujosForm-02"/>
    <hyperlink ref="A25" location="'FlujosForm-03'!A1" display="FlujosForm-03"/>
    <hyperlink ref="A26" location="'FlujosForm-04'!A1" display="FlujosForm-04"/>
    <hyperlink ref="A27" location="'FlujosForm-05'!A1" display="FlujosForm-05"/>
    <hyperlink ref="A28" location="'FlujosForm-06'!A1" display="FlujosForm-06"/>
    <hyperlink ref="A29" location="'FlujosForm-07'!A1" display="FlujosForm-07"/>
    <hyperlink ref="A38" location="Reportes-01!A1" display="Reportes-01"/>
    <hyperlink ref="A39" location="Reportes-02!A1" display="Reportes-02"/>
    <hyperlink ref="A37" location="'Derogar-02'!A1" display="Derogar-02"/>
    <hyperlink ref="A36" location="'Derogar-01'!A1" display="Derogar-01"/>
    <hyperlink ref="A35" location="'BusAvanzada-01'!A1" display="BusAvanzada-01"/>
    <hyperlink ref="A34" location="'AdmPerfiles-05'!A1" display="AdmPerfiles-05"/>
    <hyperlink ref="A33" location="'AdmPerfiles-04'!A1" display="AdmPerfiles-04"/>
    <hyperlink ref="A32" location="'AdmPerfiles-03'!A1" display="AdmPerfiles-03"/>
    <hyperlink ref="A31" location="'AdmPerfiles-02'!A1" display="AdmPerfiles-02"/>
    <hyperlink ref="A30" location="'AdmPerfiles-01'!A1" display="AdmPerfiles-01"/>
    <hyperlink ref="A22" location="'Reportes-08'!A1" display="Reportes-08"/>
    <hyperlink ref="A21" location="'Reportes-07'!A1" display="Reportes-07"/>
  </hyperlinks>
  <pageMargins left="0.75" right="0.75" top="1" bottom="1"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2:F26"/>
  <sheetViews>
    <sheetView workbookViewId="0">
      <selection activeCell="J21" sqref="J21"/>
    </sheetView>
  </sheetViews>
  <sheetFormatPr defaultRowHeight="12.75"/>
  <cols>
    <col min="2" max="2" width="34.28515625" customWidth="1"/>
    <col min="3" max="3" width="34.140625" customWidth="1"/>
    <col min="4" max="4" width="16.7109375" customWidth="1"/>
    <col min="5" max="5" width="30.42578125" bestFit="1" customWidth="1"/>
  </cols>
  <sheetData>
    <row r="2" spans="2:6" ht="12.75" customHeight="1">
      <c r="E2" s="317" t="s">
        <v>51</v>
      </c>
      <c r="F2" s="121"/>
    </row>
    <row r="3" spans="2:6" ht="12.75" customHeight="1">
      <c r="E3" s="317"/>
      <c r="F3" s="121"/>
    </row>
    <row r="7" spans="2:6" ht="26.25" customHeight="1">
      <c r="B7" s="19" t="s">
        <v>3</v>
      </c>
      <c r="C7" s="103"/>
      <c r="D7" s="21" t="s">
        <v>9</v>
      </c>
      <c r="E7" s="112" t="s">
        <v>11</v>
      </c>
    </row>
    <row r="8" spans="2:6" ht="27" customHeight="1">
      <c r="B8" s="19" t="s">
        <v>52</v>
      </c>
      <c r="C8" s="103" t="s">
        <v>53</v>
      </c>
      <c r="D8" s="19" t="s">
        <v>54</v>
      </c>
      <c r="E8" s="113" t="s">
        <v>12</v>
      </c>
    </row>
    <row r="9" spans="2:6" ht="15">
      <c r="C9" s="114"/>
    </row>
    <row r="13" spans="2:6" ht="15">
      <c r="B13" s="19" t="s">
        <v>40</v>
      </c>
      <c r="C13" s="19" t="s">
        <v>55</v>
      </c>
      <c r="D13" s="19" t="s">
        <v>56</v>
      </c>
      <c r="E13" s="19" t="s">
        <v>34</v>
      </c>
    </row>
    <row r="14" spans="2:6">
      <c r="B14" s="120"/>
      <c r="C14" s="120"/>
      <c r="D14" s="120"/>
      <c r="E14" s="120"/>
    </row>
    <row r="15" spans="2:6">
      <c r="B15" s="120"/>
      <c r="C15" s="120"/>
      <c r="D15" s="120"/>
      <c r="E15" s="120"/>
    </row>
    <row r="16" spans="2:6">
      <c r="B16" s="120"/>
      <c r="C16" s="120"/>
      <c r="D16" s="120"/>
      <c r="E16" s="120"/>
    </row>
    <row r="17" spans="2:5">
      <c r="B17" s="120"/>
      <c r="C17" s="120"/>
      <c r="D17" s="120"/>
      <c r="E17" s="120"/>
    </row>
    <row r="18" spans="2:5">
      <c r="B18" s="120"/>
      <c r="C18" s="120"/>
      <c r="D18" s="120"/>
      <c r="E18" s="120"/>
    </row>
    <row r="19" spans="2:5">
      <c r="B19" s="120"/>
      <c r="C19" s="120"/>
      <c r="D19" s="120"/>
      <c r="E19" s="120"/>
    </row>
    <row r="20" spans="2:5">
      <c r="B20" s="120"/>
      <c r="C20" s="120"/>
      <c r="D20" s="120"/>
      <c r="E20" s="120"/>
    </row>
    <row r="21" spans="2:5">
      <c r="B21" s="120"/>
      <c r="C21" s="120"/>
      <c r="D21" s="120"/>
      <c r="E21" s="120"/>
    </row>
    <row r="22" spans="2:5">
      <c r="B22" s="120"/>
      <c r="C22" s="120"/>
      <c r="D22" s="120"/>
      <c r="E22" s="120"/>
    </row>
    <row r="23" spans="2:5">
      <c r="B23" s="120"/>
      <c r="C23" s="120"/>
      <c r="D23" s="120"/>
      <c r="E23" s="120"/>
    </row>
    <row r="24" spans="2:5">
      <c r="B24" s="120"/>
      <c r="C24" s="120"/>
      <c r="D24" s="120"/>
      <c r="E24" s="120"/>
    </row>
    <row r="25" spans="2:5">
      <c r="B25" s="120"/>
      <c r="C25" s="120"/>
      <c r="D25" s="120"/>
      <c r="E25" s="120"/>
    </row>
    <row r="26" spans="2:5">
      <c r="B26" s="120"/>
      <c r="C26" s="120"/>
      <c r="D26" s="120"/>
      <c r="E26" s="120"/>
    </row>
  </sheetData>
  <mergeCells count="1">
    <mergeCell ref="E2:E3"/>
  </mergeCells>
  <hyperlinks>
    <hyperlink ref="E2" location="'Lista de Escenarios'!A1" display="Retornar a Matriz de Pruebas"/>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R86"/>
  <sheetViews>
    <sheetView zoomScale="80" zoomScaleNormal="80" workbookViewId="0">
      <selection activeCell="E87" sqref="E87"/>
    </sheetView>
  </sheetViews>
  <sheetFormatPr defaultRowHeight="12.75"/>
  <cols>
    <col min="1" max="1" width="2.42578125" customWidth="1"/>
    <col min="2" max="2" width="8.42578125" customWidth="1"/>
    <col min="3" max="3" width="23.140625" customWidth="1"/>
    <col min="4" max="4" width="31.42578125" bestFit="1" customWidth="1"/>
    <col min="5" max="5" width="15.7109375" customWidth="1"/>
    <col min="6" max="6" width="23" bestFit="1" customWidth="1"/>
    <col min="7" max="7" width="15" customWidth="1"/>
    <col min="8" max="8" width="12.140625" bestFit="1" customWidth="1"/>
    <col min="9" max="9" width="30.140625" bestFit="1" customWidth="1"/>
    <col min="10" max="10" width="51.7109375" customWidth="1"/>
    <col min="11" max="11" width="36" customWidth="1"/>
    <col min="12" max="12" width="12.7109375" customWidth="1"/>
    <col min="13" max="16" width="18.140625" customWidth="1"/>
    <col min="17" max="17" width="19.42578125" customWidth="1"/>
    <col min="18" max="18" width="18.140625" customWidth="1"/>
  </cols>
  <sheetData>
    <row r="2" spans="2:18" ht="12.75" customHeight="1">
      <c r="J2" s="317" t="s">
        <v>51</v>
      </c>
    </row>
    <row r="3" spans="2:18" ht="12.75" customHeight="1">
      <c r="J3" s="317"/>
    </row>
    <row r="7" spans="2:18" ht="15">
      <c r="D7" s="128" t="s">
        <v>3</v>
      </c>
      <c r="E7" s="103"/>
      <c r="F7" s="128" t="s">
        <v>54</v>
      </c>
      <c r="G7" s="113" t="s">
        <v>100</v>
      </c>
    </row>
    <row r="8" spans="2:18" ht="15">
      <c r="D8" s="128" t="s">
        <v>52</v>
      </c>
      <c r="E8" s="103" t="s">
        <v>198</v>
      </c>
      <c r="F8" s="129"/>
      <c r="G8" s="123"/>
    </row>
    <row r="9" spans="2:18" ht="15">
      <c r="C9" s="114"/>
      <c r="D9" s="128" t="s">
        <v>71</v>
      </c>
      <c r="E9" s="103"/>
      <c r="F9" s="128" t="s">
        <v>73</v>
      </c>
      <c r="G9" s="113" t="s">
        <v>104</v>
      </c>
      <c r="H9" s="114"/>
    </row>
    <row r="10" spans="2:18" ht="15">
      <c r="D10" s="128" t="s">
        <v>72</v>
      </c>
      <c r="E10" s="103">
        <v>1</v>
      </c>
      <c r="F10" s="128" t="s">
        <v>74</v>
      </c>
      <c r="G10" s="113" t="s">
        <v>282</v>
      </c>
    </row>
    <row r="13" spans="2:18" ht="30">
      <c r="B13" s="19" t="s">
        <v>62</v>
      </c>
      <c r="C13" s="19" t="s">
        <v>76</v>
      </c>
      <c r="D13" s="19" t="s">
        <v>63</v>
      </c>
      <c r="E13" s="19" t="s">
        <v>64</v>
      </c>
      <c r="F13" s="19" t="s">
        <v>55</v>
      </c>
      <c r="G13" s="19" t="s">
        <v>37</v>
      </c>
      <c r="H13" s="19" t="s">
        <v>68</v>
      </c>
      <c r="I13" s="19" t="s">
        <v>40</v>
      </c>
      <c r="J13" s="19" t="s">
        <v>61</v>
      </c>
      <c r="K13" s="19" t="s">
        <v>190</v>
      </c>
      <c r="L13" s="19" t="s">
        <v>14</v>
      </c>
      <c r="M13" s="19" t="s">
        <v>65</v>
      </c>
      <c r="N13" s="19" t="s">
        <v>66</v>
      </c>
      <c r="O13" s="19" t="s">
        <v>86</v>
      </c>
      <c r="P13" s="19" t="s">
        <v>70</v>
      </c>
      <c r="Q13" s="19" t="s">
        <v>67</v>
      </c>
      <c r="R13" s="19" t="s">
        <v>69</v>
      </c>
    </row>
    <row r="14" spans="2:18" ht="76.5">
      <c r="B14" s="122" t="s">
        <v>79</v>
      </c>
      <c r="C14" s="304" t="s">
        <v>290</v>
      </c>
      <c r="D14" s="294" t="s">
        <v>162</v>
      </c>
      <c r="E14" s="124" t="s">
        <v>163</v>
      </c>
      <c r="F14" s="124" t="s">
        <v>164</v>
      </c>
      <c r="G14" s="125" t="s">
        <v>173</v>
      </c>
      <c r="H14" s="113" t="s">
        <v>100</v>
      </c>
      <c r="I14" s="124" t="s">
        <v>165</v>
      </c>
      <c r="J14" s="132" t="s">
        <v>166</v>
      </c>
      <c r="K14" s="298" t="s">
        <v>191</v>
      </c>
      <c r="L14" s="125" t="s">
        <v>167</v>
      </c>
      <c r="M14" s="126">
        <v>42611</v>
      </c>
      <c r="N14" s="126"/>
      <c r="O14" s="126" t="s">
        <v>94</v>
      </c>
      <c r="P14" s="126" t="s">
        <v>168</v>
      </c>
      <c r="Q14" s="133" t="s">
        <v>189</v>
      </c>
      <c r="R14" s="133" t="s">
        <v>101</v>
      </c>
    </row>
    <row r="15" spans="2:18" ht="76.5">
      <c r="B15" s="122" t="s">
        <v>77</v>
      </c>
      <c r="C15" s="304" t="s">
        <v>290</v>
      </c>
      <c r="D15" s="295" t="s">
        <v>169</v>
      </c>
      <c r="E15" s="124" t="s">
        <v>163</v>
      </c>
      <c r="F15" s="124" t="s">
        <v>164</v>
      </c>
      <c r="G15" s="125" t="s">
        <v>103</v>
      </c>
      <c r="H15" s="113" t="s">
        <v>100</v>
      </c>
      <c r="I15" s="134" t="s">
        <v>171</v>
      </c>
      <c r="J15" s="130" t="s">
        <v>170</v>
      </c>
      <c r="K15" s="298" t="s">
        <v>191</v>
      </c>
      <c r="L15" s="125" t="s">
        <v>167</v>
      </c>
      <c r="M15" s="126">
        <v>42611</v>
      </c>
      <c r="N15" s="126"/>
      <c r="O15" s="126" t="s">
        <v>94</v>
      </c>
      <c r="P15" s="126" t="s">
        <v>168</v>
      </c>
      <c r="Q15" s="133" t="s">
        <v>189</v>
      </c>
      <c r="R15" s="133" t="s">
        <v>101</v>
      </c>
    </row>
    <row r="16" spans="2:18" ht="77.25" customHeight="1">
      <c r="B16" s="122" t="s">
        <v>95</v>
      </c>
      <c r="C16" s="304" t="s">
        <v>290</v>
      </c>
      <c r="D16" s="293" t="s">
        <v>172</v>
      </c>
      <c r="E16" s="124" t="s">
        <v>163</v>
      </c>
      <c r="F16" s="124" t="s">
        <v>164</v>
      </c>
      <c r="G16" s="125" t="s">
        <v>173</v>
      </c>
      <c r="H16" s="113" t="s">
        <v>100</v>
      </c>
      <c r="I16" s="134" t="s">
        <v>171</v>
      </c>
      <c r="J16" s="293" t="s">
        <v>172</v>
      </c>
      <c r="K16" s="298" t="s">
        <v>191</v>
      </c>
      <c r="L16" s="125" t="s">
        <v>167</v>
      </c>
      <c r="M16" s="126">
        <v>42611</v>
      </c>
      <c r="N16" s="126"/>
      <c r="O16" s="126" t="s">
        <v>94</v>
      </c>
      <c r="P16" s="126" t="s">
        <v>168</v>
      </c>
      <c r="Q16" s="133" t="s">
        <v>189</v>
      </c>
      <c r="R16" s="133" t="s">
        <v>101</v>
      </c>
    </row>
    <row r="17" spans="2:18" ht="76.5">
      <c r="B17" s="122" t="s">
        <v>96</v>
      </c>
      <c r="C17" s="304" t="s">
        <v>286</v>
      </c>
      <c r="D17" s="134" t="s">
        <v>174</v>
      </c>
      <c r="E17" s="124" t="s">
        <v>75</v>
      </c>
      <c r="F17" s="124" t="s">
        <v>75</v>
      </c>
      <c r="G17" s="125" t="s">
        <v>173</v>
      </c>
      <c r="H17" s="113" t="s">
        <v>100</v>
      </c>
      <c r="I17" s="134" t="s">
        <v>171</v>
      </c>
      <c r="J17" s="130" t="s">
        <v>229</v>
      </c>
      <c r="K17" s="297" t="s">
        <v>192</v>
      </c>
      <c r="L17" s="125" t="s">
        <v>167</v>
      </c>
      <c r="M17" s="126">
        <v>42611</v>
      </c>
      <c r="N17" s="126"/>
      <c r="O17" s="126" t="s">
        <v>94</v>
      </c>
      <c r="P17" s="126" t="s">
        <v>168</v>
      </c>
      <c r="Q17" s="133" t="s">
        <v>189</v>
      </c>
      <c r="R17" s="133" t="s">
        <v>101</v>
      </c>
    </row>
    <row r="18" spans="2:18" ht="59.25" customHeight="1">
      <c r="B18" s="122" t="s">
        <v>97</v>
      </c>
      <c r="C18" s="304" t="s">
        <v>286</v>
      </c>
      <c r="D18" s="148" t="s">
        <v>176</v>
      </c>
      <c r="E18" s="124" t="s">
        <v>163</v>
      </c>
      <c r="F18" s="124" t="s">
        <v>164</v>
      </c>
      <c r="G18" s="125" t="s">
        <v>78</v>
      </c>
      <c r="H18" s="113" t="s">
        <v>100</v>
      </c>
      <c r="I18" s="134" t="s">
        <v>171</v>
      </c>
      <c r="J18" s="148" t="s">
        <v>175</v>
      </c>
      <c r="K18" s="297" t="s">
        <v>193</v>
      </c>
      <c r="L18" s="125" t="s">
        <v>167</v>
      </c>
      <c r="M18" s="126">
        <v>42611</v>
      </c>
      <c r="N18" s="126"/>
      <c r="O18" s="126" t="s">
        <v>94</v>
      </c>
      <c r="P18" s="126" t="s">
        <v>168</v>
      </c>
      <c r="Q18" s="133" t="s">
        <v>189</v>
      </c>
      <c r="R18" s="133" t="s">
        <v>101</v>
      </c>
    </row>
    <row r="19" spans="2:18" ht="51">
      <c r="B19" s="122" t="s">
        <v>98</v>
      </c>
      <c r="C19" s="304" t="s">
        <v>286</v>
      </c>
      <c r="D19" s="148" t="s">
        <v>180</v>
      </c>
      <c r="E19" s="124" t="s">
        <v>163</v>
      </c>
      <c r="F19" s="124" t="s">
        <v>164</v>
      </c>
      <c r="G19" s="125" t="s">
        <v>103</v>
      </c>
      <c r="H19" s="113" t="s">
        <v>100</v>
      </c>
      <c r="I19" s="124" t="s">
        <v>75</v>
      </c>
      <c r="J19" s="148" t="s">
        <v>179</v>
      </c>
      <c r="K19" s="298" t="s">
        <v>194</v>
      </c>
      <c r="L19" s="125" t="s">
        <v>167</v>
      </c>
      <c r="M19" s="126">
        <v>42611</v>
      </c>
      <c r="N19" s="126"/>
      <c r="O19" s="126" t="s">
        <v>94</v>
      </c>
      <c r="P19" s="126" t="s">
        <v>168</v>
      </c>
      <c r="Q19" s="133" t="s">
        <v>189</v>
      </c>
      <c r="R19" s="133" t="s">
        <v>101</v>
      </c>
    </row>
    <row r="20" spans="2:18" ht="51">
      <c r="B20" s="122" t="s">
        <v>99</v>
      </c>
      <c r="C20" s="304" t="s">
        <v>286</v>
      </c>
      <c r="D20" s="148" t="s">
        <v>181</v>
      </c>
      <c r="E20" s="150" t="s">
        <v>75</v>
      </c>
      <c r="F20" s="150" t="s">
        <v>75</v>
      </c>
      <c r="G20" s="125" t="s">
        <v>103</v>
      </c>
      <c r="H20" s="113" t="s">
        <v>100</v>
      </c>
      <c r="I20" s="150" t="s">
        <v>75</v>
      </c>
      <c r="J20" s="148" t="s">
        <v>182</v>
      </c>
      <c r="K20" s="297" t="s">
        <v>195</v>
      </c>
      <c r="L20" s="125" t="s">
        <v>167</v>
      </c>
      <c r="M20" s="126">
        <v>42611</v>
      </c>
      <c r="N20" s="126"/>
      <c r="O20" s="126" t="s">
        <v>94</v>
      </c>
      <c r="P20" s="126" t="s">
        <v>168</v>
      </c>
      <c r="Q20" s="133" t="s">
        <v>189</v>
      </c>
      <c r="R20" s="133" t="s">
        <v>101</v>
      </c>
    </row>
    <row r="21" spans="2:18" ht="51">
      <c r="B21" s="122" t="s">
        <v>177</v>
      </c>
      <c r="C21" s="304" t="s">
        <v>286</v>
      </c>
      <c r="D21" s="148" t="s">
        <v>183</v>
      </c>
      <c r="E21" s="150" t="s">
        <v>75</v>
      </c>
      <c r="F21" s="150" t="s">
        <v>75</v>
      </c>
      <c r="G21" s="125" t="s">
        <v>173</v>
      </c>
      <c r="H21" s="113" t="s">
        <v>100</v>
      </c>
      <c r="I21" s="296" t="s">
        <v>184</v>
      </c>
      <c r="J21" s="148" t="s">
        <v>185</v>
      </c>
      <c r="K21" s="297" t="s">
        <v>196</v>
      </c>
      <c r="L21" s="125" t="s">
        <v>167</v>
      </c>
      <c r="M21" s="126">
        <v>42611</v>
      </c>
      <c r="N21" s="126"/>
      <c r="O21" s="126" t="s">
        <v>94</v>
      </c>
      <c r="P21" s="126" t="s">
        <v>168</v>
      </c>
      <c r="Q21" s="133" t="s">
        <v>189</v>
      </c>
      <c r="R21" s="133" t="s">
        <v>101</v>
      </c>
    </row>
    <row r="22" spans="2:18" ht="38.25">
      <c r="B22" s="122" t="s">
        <v>178</v>
      </c>
      <c r="C22" s="304" t="s">
        <v>286</v>
      </c>
      <c r="D22" s="148" t="s">
        <v>186</v>
      </c>
      <c r="E22" s="296" t="s">
        <v>187</v>
      </c>
      <c r="F22" s="150" t="s">
        <v>127</v>
      </c>
      <c r="G22" s="125" t="s">
        <v>78</v>
      </c>
      <c r="H22" s="113" t="s">
        <v>100</v>
      </c>
      <c r="I22" s="296" t="s">
        <v>188</v>
      </c>
      <c r="J22" s="148" t="s">
        <v>186</v>
      </c>
      <c r="K22" s="297" t="s">
        <v>197</v>
      </c>
      <c r="L22" s="125" t="s">
        <v>167</v>
      </c>
      <c r="M22" s="126">
        <v>42611</v>
      </c>
      <c r="N22" s="126"/>
      <c r="O22" s="126" t="s">
        <v>94</v>
      </c>
      <c r="P22" s="126" t="s">
        <v>168</v>
      </c>
      <c r="Q22" s="133" t="s">
        <v>189</v>
      </c>
      <c r="R22" s="133" t="s">
        <v>101</v>
      </c>
    </row>
    <row r="23" spans="2:18" ht="89.25">
      <c r="B23" s="122" t="s">
        <v>199</v>
      </c>
      <c r="C23" s="304" t="s">
        <v>286</v>
      </c>
      <c r="D23" s="148" t="s">
        <v>207</v>
      </c>
      <c r="E23" s="296" t="s">
        <v>75</v>
      </c>
      <c r="F23" s="150" t="s">
        <v>75</v>
      </c>
      <c r="G23" s="125" t="s">
        <v>173</v>
      </c>
      <c r="H23" s="113" t="s">
        <v>100</v>
      </c>
      <c r="I23" s="150" t="s">
        <v>75</v>
      </c>
      <c r="J23" s="148" t="s">
        <v>208</v>
      </c>
      <c r="K23" s="298" t="s">
        <v>230</v>
      </c>
      <c r="L23" s="125" t="s">
        <v>167</v>
      </c>
      <c r="M23" s="126">
        <v>42612</v>
      </c>
      <c r="N23" s="126"/>
      <c r="O23" s="126" t="s">
        <v>94</v>
      </c>
      <c r="P23" s="126" t="s">
        <v>168</v>
      </c>
      <c r="Q23" s="133" t="s">
        <v>189</v>
      </c>
      <c r="R23" s="133" t="s">
        <v>101</v>
      </c>
    </row>
    <row r="24" spans="2:18" ht="66.75" customHeight="1">
      <c r="B24" s="122" t="s">
        <v>200</v>
      </c>
      <c r="C24" s="304" t="s">
        <v>290</v>
      </c>
      <c r="D24" s="148" t="s">
        <v>210</v>
      </c>
      <c r="E24" s="296" t="s">
        <v>75</v>
      </c>
      <c r="F24" s="150" t="s">
        <v>75</v>
      </c>
      <c r="G24" s="125" t="s">
        <v>173</v>
      </c>
      <c r="H24" s="113" t="s">
        <v>100</v>
      </c>
      <c r="I24" s="150" t="s">
        <v>75</v>
      </c>
      <c r="J24" s="148" t="s">
        <v>209</v>
      </c>
      <c r="K24" s="298" t="s">
        <v>231</v>
      </c>
      <c r="L24" s="125" t="s">
        <v>167</v>
      </c>
      <c r="M24" s="126">
        <v>42612</v>
      </c>
      <c r="N24" s="126"/>
      <c r="O24" s="126" t="s">
        <v>94</v>
      </c>
      <c r="P24" s="126" t="s">
        <v>168</v>
      </c>
      <c r="Q24" s="133" t="s">
        <v>189</v>
      </c>
      <c r="R24" s="133" t="s">
        <v>101</v>
      </c>
    </row>
    <row r="25" spans="2:18" ht="114" customHeight="1">
      <c r="B25" s="122" t="s">
        <v>201</v>
      </c>
      <c r="C25" s="304" t="s">
        <v>286</v>
      </c>
      <c r="D25" s="148" t="s">
        <v>211</v>
      </c>
      <c r="E25" s="296" t="s">
        <v>75</v>
      </c>
      <c r="F25" s="150" t="s">
        <v>75</v>
      </c>
      <c r="G25" s="125" t="s">
        <v>173</v>
      </c>
      <c r="H25" s="113" t="s">
        <v>100</v>
      </c>
      <c r="I25" s="150" t="s">
        <v>75</v>
      </c>
      <c r="J25" s="148" t="s">
        <v>212</v>
      </c>
      <c r="K25" s="298" t="s">
        <v>232</v>
      </c>
      <c r="L25" s="125" t="s">
        <v>167</v>
      </c>
      <c r="M25" s="126">
        <v>42612</v>
      </c>
      <c r="N25" s="126"/>
      <c r="O25" s="126" t="s">
        <v>94</v>
      </c>
      <c r="P25" s="126" t="s">
        <v>168</v>
      </c>
      <c r="Q25" s="133" t="s">
        <v>189</v>
      </c>
      <c r="R25" s="133" t="s">
        <v>101</v>
      </c>
    </row>
    <row r="26" spans="2:18" ht="63.75">
      <c r="B26" s="122" t="s">
        <v>202</v>
      </c>
      <c r="C26" s="304" t="s">
        <v>286</v>
      </c>
      <c r="D26" s="148" t="s">
        <v>213</v>
      </c>
      <c r="E26" s="296" t="s">
        <v>214</v>
      </c>
      <c r="F26" s="150" t="s">
        <v>127</v>
      </c>
      <c r="G26" s="125" t="s">
        <v>78</v>
      </c>
      <c r="H26" s="113" t="s">
        <v>100</v>
      </c>
      <c r="I26" s="296" t="s">
        <v>215</v>
      </c>
      <c r="J26" s="148" t="s">
        <v>216</v>
      </c>
      <c r="K26" s="297" t="s">
        <v>233</v>
      </c>
      <c r="L26" s="125" t="s">
        <v>167</v>
      </c>
      <c r="M26" s="126">
        <v>42612</v>
      </c>
      <c r="N26" s="126"/>
      <c r="O26" s="126" t="s">
        <v>94</v>
      </c>
      <c r="P26" s="126" t="s">
        <v>168</v>
      </c>
      <c r="Q26" s="133" t="s">
        <v>189</v>
      </c>
      <c r="R26" s="133" t="s">
        <v>101</v>
      </c>
    </row>
    <row r="27" spans="2:18" ht="76.5">
      <c r="B27" s="122" t="s">
        <v>203</v>
      </c>
      <c r="C27" s="304" t="s">
        <v>286</v>
      </c>
      <c r="D27" s="148" t="s">
        <v>217</v>
      </c>
      <c r="E27" s="296" t="s">
        <v>214</v>
      </c>
      <c r="F27" s="150" t="s">
        <v>127</v>
      </c>
      <c r="G27" s="125" t="s">
        <v>78</v>
      </c>
      <c r="H27" s="113" t="s">
        <v>100</v>
      </c>
      <c r="I27" s="296" t="s">
        <v>215</v>
      </c>
      <c r="J27" s="148" t="s">
        <v>218</v>
      </c>
      <c r="K27" s="297" t="s">
        <v>233</v>
      </c>
      <c r="L27" s="125" t="s">
        <v>167</v>
      </c>
      <c r="M27" s="126">
        <v>42612</v>
      </c>
      <c r="N27" s="126"/>
      <c r="O27" s="126" t="s">
        <v>94</v>
      </c>
      <c r="P27" s="126" t="s">
        <v>168</v>
      </c>
      <c r="Q27" s="133" t="s">
        <v>189</v>
      </c>
      <c r="R27" s="133" t="s">
        <v>101</v>
      </c>
    </row>
    <row r="28" spans="2:18" ht="25.5">
      <c r="B28" s="122" t="s">
        <v>204</v>
      </c>
      <c r="C28" s="304" t="s">
        <v>286</v>
      </c>
      <c r="D28" s="148" t="s">
        <v>219</v>
      </c>
      <c r="E28" s="296" t="s">
        <v>220</v>
      </c>
      <c r="F28" s="150" t="s">
        <v>221</v>
      </c>
      <c r="G28" s="125" t="s">
        <v>78</v>
      </c>
      <c r="H28" s="113" t="s">
        <v>100</v>
      </c>
      <c r="I28" s="296" t="s">
        <v>215</v>
      </c>
      <c r="J28" s="148" t="s">
        <v>219</v>
      </c>
      <c r="K28" s="297" t="s">
        <v>233</v>
      </c>
      <c r="L28" s="125" t="s">
        <v>167</v>
      </c>
      <c r="M28" s="126">
        <v>42612</v>
      </c>
      <c r="N28" s="126"/>
      <c r="O28" s="126" t="s">
        <v>94</v>
      </c>
      <c r="P28" s="126" t="s">
        <v>168</v>
      </c>
      <c r="Q28" s="133" t="s">
        <v>189</v>
      </c>
      <c r="R28" s="133" t="s">
        <v>101</v>
      </c>
    </row>
    <row r="29" spans="2:18" ht="38.25">
      <c r="B29" s="122" t="s">
        <v>205</v>
      </c>
      <c r="C29" s="304" t="s">
        <v>286</v>
      </c>
      <c r="D29" s="148" t="s">
        <v>222</v>
      </c>
      <c r="E29" s="296" t="s">
        <v>223</v>
      </c>
      <c r="F29" s="150" t="s">
        <v>224</v>
      </c>
      <c r="G29" s="125" t="s">
        <v>78</v>
      </c>
      <c r="H29" s="113" t="s">
        <v>100</v>
      </c>
      <c r="I29" s="296" t="s">
        <v>226</v>
      </c>
      <c r="J29" s="148" t="s">
        <v>225</v>
      </c>
      <c r="K29" s="297" t="s">
        <v>233</v>
      </c>
      <c r="L29" s="125" t="s">
        <v>167</v>
      </c>
      <c r="M29" s="126">
        <v>42612</v>
      </c>
      <c r="N29" s="126"/>
      <c r="O29" s="126" t="s">
        <v>94</v>
      </c>
      <c r="P29" s="126" t="s">
        <v>168</v>
      </c>
      <c r="Q29" s="133" t="s">
        <v>189</v>
      </c>
      <c r="R29" s="133" t="s">
        <v>101</v>
      </c>
    </row>
    <row r="30" spans="2:18" ht="76.5">
      <c r="B30" s="122" t="s">
        <v>206</v>
      </c>
      <c r="C30" s="304" t="s">
        <v>286</v>
      </c>
      <c r="D30" s="148" t="s">
        <v>227</v>
      </c>
      <c r="E30" s="296" t="s">
        <v>223</v>
      </c>
      <c r="F30" s="150" t="s">
        <v>224</v>
      </c>
      <c r="G30" s="125" t="s">
        <v>78</v>
      </c>
      <c r="H30" s="113" t="s">
        <v>100</v>
      </c>
      <c r="I30" s="296" t="s">
        <v>226</v>
      </c>
      <c r="J30" s="148" t="s">
        <v>228</v>
      </c>
      <c r="K30" s="297" t="s">
        <v>233</v>
      </c>
      <c r="L30" s="125" t="s">
        <v>167</v>
      </c>
      <c r="M30" s="126">
        <v>42612</v>
      </c>
      <c r="N30" s="126"/>
      <c r="O30" s="126" t="s">
        <v>94</v>
      </c>
      <c r="P30" s="126" t="s">
        <v>168</v>
      </c>
      <c r="Q30" s="133" t="s">
        <v>189</v>
      </c>
      <c r="R30" s="133" t="s">
        <v>101</v>
      </c>
    </row>
    <row r="31" spans="2:18" ht="85.5" customHeight="1">
      <c r="B31" s="122" t="s">
        <v>234</v>
      </c>
      <c r="C31" s="304" t="s">
        <v>286</v>
      </c>
      <c r="D31" s="148" t="s">
        <v>242</v>
      </c>
      <c r="E31" s="296" t="s">
        <v>223</v>
      </c>
      <c r="F31" s="150" t="s">
        <v>224</v>
      </c>
      <c r="G31" s="125" t="s">
        <v>78</v>
      </c>
      <c r="H31" s="113" t="s">
        <v>100</v>
      </c>
      <c r="I31" s="296" t="s">
        <v>243</v>
      </c>
      <c r="J31" s="148" t="s">
        <v>244</v>
      </c>
      <c r="K31" s="298" t="s">
        <v>270</v>
      </c>
      <c r="L31" s="125" t="s">
        <v>167</v>
      </c>
      <c r="M31" s="126">
        <v>42613</v>
      </c>
      <c r="N31" s="126"/>
      <c r="O31" s="126" t="s">
        <v>94</v>
      </c>
      <c r="P31" s="126" t="s">
        <v>168</v>
      </c>
      <c r="Q31" s="133" t="s">
        <v>189</v>
      </c>
      <c r="R31" s="133" t="s">
        <v>101</v>
      </c>
    </row>
    <row r="32" spans="2:18" ht="90.75" customHeight="1">
      <c r="B32" s="122" t="s">
        <v>235</v>
      </c>
      <c r="C32" s="304" t="s">
        <v>286</v>
      </c>
      <c r="D32" s="148" t="s">
        <v>246</v>
      </c>
      <c r="E32" s="296" t="s">
        <v>75</v>
      </c>
      <c r="F32" s="150" t="s">
        <v>75</v>
      </c>
      <c r="G32" s="125" t="s">
        <v>173</v>
      </c>
      <c r="H32" s="113" t="s">
        <v>100</v>
      </c>
      <c r="I32" s="296" t="s">
        <v>247</v>
      </c>
      <c r="J32" s="148" t="s">
        <v>245</v>
      </c>
      <c r="K32" s="298" t="s">
        <v>271</v>
      </c>
      <c r="L32" s="125" t="s">
        <v>167</v>
      </c>
      <c r="M32" s="126">
        <v>42613</v>
      </c>
      <c r="N32" s="126"/>
      <c r="O32" s="126" t="s">
        <v>94</v>
      </c>
      <c r="P32" s="126" t="s">
        <v>168</v>
      </c>
      <c r="Q32" s="133" t="s">
        <v>189</v>
      </c>
      <c r="R32" s="133" t="s">
        <v>101</v>
      </c>
    </row>
    <row r="33" spans="2:18" ht="89.25">
      <c r="B33" s="122" t="s">
        <v>236</v>
      </c>
      <c r="C33" s="304" t="s">
        <v>286</v>
      </c>
      <c r="D33" s="299" t="s">
        <v>248</v>
      </c>
      <c r="E33" s="296" t="s">
        <v>223</v>
      </c>
      <c r="F33" s="150" t="s">
        <v>224</v>
      </c>
      <c r="G33" s="125" t="s">
        <v>103</v>
      </c>
      <c r="H33" s="113" t="s">
        <v>100</v>
      </c>
      <c r="I33" s="296" t="s">
        <v>243</v>
      </c>
      <c r="J33" s="148" t="s">
        <v>249</v>
      </c>
      <c r="K33" s="298" t="s">
        <v>271</v>
      </c>
      <c r="L33" s="125" t="s">
        <v>167</v>
      </c>
      <c r="M33" s="126">
        <v>42613</v>
      </c>
      <c r="N33" s="126"/>
      <c r="O33" s="126" t="s">
        <v>94</v>
      </c>
      <c r="P33" s="126" t="s">
        <v>168</v>
      </c>
      <c r="Q33" s="133" t="s">
        <v>189</v>
      </c>
      <c r="R33" s="133" t="s">
        <v>101</v>
      </c>
    </row>
    <row r="34" spans="2:18" ht="102">
      <c r="B34" s="122" t="s">
        <v>237</v>
      </c>
      <c r="C34" s="304" t="s">
        <v>286</v>
      </c>
      <c r="D34" s="148" t="s">
        <v>250</v>
      </c>
      <c r="E34" s="296" t="s">
        <v>251</v>
      </c>
      <c r="F34" s="150" t="s">
        <v>221</v>
      </c>
      <c r="G34" s="125" t="s">
        <v>78</v>
      </c>
      <c r="H34" s="113" t="s">
        <v>100</v>
      </c>
      <c r="I34" s="296" t="s">
        <v>258</v>
      </c>
      <c r="J34" s="148" t="s">
        <v>252</v>
      </c>
      <c r="K34" s="298" t="s">
        <v>272</v>
      </c>
      <c r="L34" s="125" t="s">
        <v>167</v>
      </c>
      <c r="M34" s="126">
        <v>42613</v>
      </c>
      <c r="N34" s="126"/>
      <c r="O34" s="126" t="s">
        <v>94</v>
      </c>
      <c r="P34" s="126" t="s">
        <v>168</v>
      </c>
      <c r="Q34" s="133" t="s">
        <v>189</v>
      </c>
      <c r="R34" s="133" t="s">
        <v>101</v>
      </c>
    </row>
    <row r="35" spans="2:18" ht="63.75">
      <c r="B35" s="122" t="s">
        <v>238</v>
      </c>
      <c r="C35" s="304" t="s">
        <v>286</v>
      </c>
      <c r="D35" s="148" t="s">
        <v>254</v>
      </c>
      <c r="E35" s="296" t="s">
        <v>251</v>
      </c>
      <c r="F35" s="150" t="s">
        <v>221</v>
      </c>
      <c r="G35" s="125" t="s">
        <v>78</v>
      </c>
      <c r="H35" s="113" t="s">
        <v>100</v>
      </c>
      <c r="I35" s="296" t="s">
        <v>258</v>
      </c>
      <c r="J35" s="148" t="s">
        <v>253</v>
      </c>
      <c r="K35" s="297" t="s">
        <v>274</v>
      </c>
      <c r="L35" s="125" t="s">
        <v>167</v>
      </c>
      <c r="M35" s="126">
        <v>42613</v>
      </c>
      <c r="N35" s="126"/>
      <c r="O35" s="126" t="s">
        <v>94</v>
      </c>
      <c r="P35" s="126" t="s">
        <v>168</v>
      </c>
      <c r="Q35" s="133" t="s">
        <v>189</v>
      </c>
      <c r="R35" s="133" t="s">
        <v>101</v>
      </c>
    </row>
    <row r="36" spans="2:18" ht="76.5">
      <c r="B36" s="122" t="s">
        <v>239</v>
      </c>
      <c r="C36" s="304" t="s">
        <v>286</v>
      </c>
      <c r="D36" s="148" t="s">
        <v>255</v>
      </c>
      <c r="E36" s="296" t="s">
        <v>256</v>
      </c>
      <c r="F36" s="296" t="s">
        <v>257</v>
      </c>
      <c r="G36" s="125" t="s">
        <v>103</v>
      </c>
      <c r="H36" s="113" t="s">
        <v>100</v>
      </c>
      <c r="I36" s="296" t="s">
        <v>258</v>
      </c>
      <c r="J36" s="148" t="s">
        <v>259</v>
      </c>
      <c r="K36" s="297" t="s">
        <v>273</v>
      </c>
      <c r="L36" s="125" t="s">
        <v>167</v>
      </c>
      <c r="M36" s="126">
        <v>42613</v>
      </c>
      <c r="N36" s="126"/>
      <c r="O36" s="126" t="s">
        <v>94</v>
      </c>
      <c r="P36" s="126" t="s">
        <v>168</v>
      </c>
      <c r="Q36" s="133" t="s">
        <v>189</v>
      </c>
      <c r="R36" s="133" t="s">
        <v>101</v>
      </c>
    </row>
    <row r="37" spans="2:18" ht="63.75">
      <c r="B37" s="122" t="s">
        <v>240</v>
      </c>
      <c r="C37" s="304" t="s">
        <v>286</v>
      </c>
      <c r="D37" s="148" t="s">
        <v>260</v>
      </c>
      <c r="E37" s="296" t="s">
        <v>256</v>
      </c>
      <c r="F37" s="296" t="s">
        <v>257</v>
      </c>
      <c r="G37" s="125" t="s">
        <v>103</v>
      </c>
      <c r="H37" s="113" t="s">
        <v>100</v>
      </c>
      <c r="I37" s="296" t="s">
        <v>258</v>
      </c>
      <c r="J37" s="148" t="s">
        <v>261</v>
      </c>
      <c r="K37" s="298" t="s">
        <v>281</v>
      </c>
      <c r="L37" s="125" t="s">
        <v>167</v>
      </c>
      <c r="M37" s="126">
        <v>42613</v>
      </c>
      <c r="N37" s="126"/>
      <c r="O37" s="126" t="s">
        <v>94</v>
      </c>
      <c r="P37" s="126" t="s">
        <v>168</v>
      </c>
      <c r="Q37" s="133" t="s">
        <v>189</v>
      </c>
      <c r="R37" s="133" t="s">
        <v>101</v>
      </c>
    </row>
    <row r="38" spans="2:18" ht="51">
      <c r="B38" s="122" t="s">
        <v>241</v>
      </c>
      <c r="C38" s="304" t="s">
        <v>286</v>
      </c>
      <c r="D38" s="148" t="s">
        <v>262</v>
      </c>
      <c r="E38" s="296" t="s">
        <v>256</v>
      </c>
      <c r="F38" s="296" t="s">
        <v>257</v>
      </c>
      <c r="G38" s="125" t="s">
        <v>103</v>
      </c>
      <c r="H38" s="113" t="s">
        <v>100</v>
      </c>
      <c r="I38" s="296" t="s">
        <v>258</v>
      </c>
      <c r="J38" s="148" t="s">
        <v>263</v>
      </c>
      <c r="K38" s="297" t="s">
        <v>275</v>
      </c>
      <c r="L38" s="125" t="s">
        <v>167</v>
      </c>
      <c r="M38" s="126">
        <v>42613</v>
      </c>
      <c r="N38" s="126"/>
      <c r="O38" s="126" t="s">
        <v>94</v>
      </c>
      <c r="P38" s="126" t="s">
        <v>168</v>
      </c>
      <c r="Q38" s="133" t="s">
        <v>189</v>
      </c>
      <c r="R38" s="133" t="s">
        <v>101</v>
      </c>
    </row>
    <row r="39" spans="2:18" ht="38.25">
      <c r="B39" s="122" t="s">
        <v>264</v>
      </c>
      <c r="C39" s="304" t="s">
        <v>286</v>
      </c>
      <c r="D39" s="148" t="s">
        <v>265</v>
      </c>
      <c r="E39" s="296" t="s">
        <v>266</v>
      </c>
      <c r="F39" s="150" t="s">
        <v>267</v>
      </c>
      <c r="G39" s="125" t="s">
        <v>78</v>
      </c>
      <c r="H39" s="113" t="s">
        <v>100</v>
      </c>
      <c r="I39" s="300" t="s">
        <v>268</v>
      </c>
      <c r="J39" s="148" t="s">
        <v>269</v>
      </c>
      <c r="K39" s="297" t="s">
        <v>275</v>
      </c>
      <c r="L39" s="125" t="s">
        <v>167</v>
      </c>
      <c r="M39" s="126">
        <v>42613</v>
      </c>
      <c r="N39" s="126"/>
      <c r="O39" s="126" t="s">
        <v>94</v>
      </c>
      <c r="P39" s="126" t="s">
        <v>168</v>
      </c>
      <c r="Q39" s="133" t="s">
        <v>189</v>
      </c>
      <c r="R39" s="133" t="s">
        <v>101</v>
      </c>
    </row>
    <row r="40" spans="2:18" ht="63.75">
      <c r="B40" s="303" t="s">
        <v>276</v>
      </c>
      <c r="C40" s="304" t="s">
        <v>286</v>
      </c>
      <c r="D40" s="312" t="s">
        <v>277</v>
      </c>
      <c r="E40" s="309" t="s">
        <v>223</v>
      </c>
      <c r="F40" s="308" t="s">
        <v>224</v>
      </c>
      <c r="G40" s="304" t="s">
        <v>78</v>
      </c>
      <c r="H40" s="302" t="s">
        <v>100</v>
      </c>
      <c r="I40" s="311" t="s">
        <v>243</v>
      </c>
      <c r="J40" s="312" t="s">
        <v>278</v>
      </c>
      <c r="K40" s="301"/>
      <c r="L40" s="304" t="s">
        <v>167</v>
      </c>
      <c r="M40" s="305">
        <v>42614</v>
      </c>
      <c r="N40" s="301"/>
      <c r="O40" s="305" t="s">
        <v>94</v>
      </c>
      <c r="P40" s="305" t="s">
        <v>168</v>
      </c>
      <c r="Q40" s="306" t="s">
        <v>189</v>
      </c>
      <c r="R40" s="306" t="s">
        <v>101</v>
      </c>
    </row>
    <row r="86" spans="2:12">
      <c r="B86" t="s">
        <v>82</v>
      </c>
      <c r="C86" t="s">
        <v>81</v>
      </c>
      <c r="D86" t="s">
        <v>102</v>
      </c>
      <c r="E86" t="s">
        <v>93</v>
      </c>
      <c r="F86" t="s">
        <v>286</v>
      </c>
      <c r="G86" t="s">
        <v>290</v>
      </c>
      <c r="H86" t="s">
        <v>297</v>
      </c>
      <c r="I86" t="s">
        <v>287</v>
      </c>
      <c r="J86" t="s">
        <v>288</v>
      </c>
      <c r="K86" t="s">
        <v>289</v>
      </c>
      <c r="L86" t="s">
        <v>292</v>
      </c>
    </row>
  </sheetData>
  <autoFilter ref="B13:R40"/>
  <mergeCells count="1">
    <mergeCell ref="J2:J3"/>
  </mergeCells>
  <dataValidations count="4">
    <dataValidation type="list" allowBlank="1" showInputMessage="1" showErrorMessage="1" sqref="L14:L40">
      <formula1>"NUEVO, EN DESARROLLO, SOLUCIONADO, EN ANALISIS, CERRADO"</formula1>
    </dataValidation>
    <dataValidation type="list" allowBlank="1" showInputMessage="1" showErrorMessage="1" sqref="G14:G40">
      <formula1>"ALTA, MEDIA, BAJA"</formula1>
    </dataValidation>
    <dataValidation type="list" allowBlank="1" showInputMessage="1" showErrorMessage="1" sqref="B86">
      <formula1>$B$86:$K$86</formula1>
    </dataValidation>
    <dataValidation type="list" allowBlank="1" showInputMessage="1" showErrorMessage="1" sqref="C14:C40">
      <formula1>$B$86:$M$86</formula1>
    </dataValidation>
  </dataValidations>
  <hyperlinks>
    <hyperlink ref="J2" location="'Lista de Escenarios'!A1" display="Retornar a Matriz de Pruebas"/>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R62"/>
  <sheetViews>
    <sheetView topLeftCell="A13" zoomScale="80" zoomScaleNormal="80" workbookViewId="0">
      <selection activeCell="A13" sqref="A13"/>
    </sheetView>
  </sheetViews>
  <sheetFormatPr defaultRowHeight="12.75"/>
  <cols>
    <col min="1" max="1" width="2.42578125" customWidth="1"/>
    <col min="2" max="2" width="8.42578125" customWidth="1"/>
    <col min="3" max="3" width="23.140625" customWidth="1"/>
    <col min="4" max="4" width="31.42578125" bestFit="1" customWidth="1"/>
    <col min="5" max="5" width="15.7109375" customWidth="1"/>
    <col min="6" max="6" width="23" bestFit="1" customWidth="1"/>
    <col min="7" max="7" width="15" customWidth="1"/>
    <col min="8" max="8" width="12.140625" bestFit="1" customWidth="1"/>
    <col min="9" max="9" width="30.140625" bestFit="1" customWidth="1"/>
    <col min="10" max="10" width="51.7109375" customWidth="1"/>
    <col min="11" max="11" width="36" customWidth="1"/>
    <col min="12" max="12" width="12.7109375" customWidth="1"/>
    <col min="13" max="16" width="18.140625" customWidth="1"/>
    <col min="17" max="17" width="19.42578125" customWidth="1"/>
    <col min="18" max="18" width="18.140625" customWidth="1"/>
  </cols>
  <sheetData>
    <row r="2" spans="2:18" ht="12.75" customHeight="1">
      <c r="J2" s="317" t="s">
        <v>51</v>
      </c>
    </row>
    <row r="3" spans="2:18" ht="12.75" customHeight="1">
      <c r="J3" s="317"/>
    </row>
    <row r="7" spans="2:18" ht="15">
      <c r="D7" s="128" t="s">
        <v>3</v>
      </c>
      <c r="E7" s="103"/>
      <c r="F7" s="128" t="s">
        <v>54</v>
      </c>
      <c r="G7" s="302" t="s">
        <v>100</v>
      </c>
    </row>
    <row r="8" spans="2:18" ht="15">
      <c r="D8" s="128" t="s">
        <v>52</v>
      </c>
      <c r="E8" s="103" t="s">
        <v>296</v>
      </c>
      <c r="F8" s="129"/>
      <c r="G8" s="123"/>
    </row>
    <row r="9" spans="2:18" ht="15">
      <c r="C9" s="114"/>
      <c r="D9" s="128" t="s">
        <v>71</v>
      </c>
      <c r="E9" s="103"/>
      <c r="F9" s="128" t="s">
        <v>73</v>
      </c>
      <c r="G9" s="302" t="s">
        <v>104</v>
      </c>
      <c r="H9" s="114"/>
    </row>
    <row r="10" spans="2:18" ht="15">
      <c r="D10" s="128" t="s">
        <v>72</v>
      </c>
      <c r="E10" s="103">
        <v>1</v>
      </c>
      <c r="F10" s="128" t="s">
        <v>74</v>
      </c>
      <c r="G10" s="302" t="s">
        <v>282</v>
      </c>
    </row>
    <row r="13" spans="2:18" ht="30">
      <c r="B13" s="19" t="s">
        <v>62</v>
      </c>
      <c r="C13" s="19" t="s">
        <v>291</v>
      </c>
      <c r="D13" s="19" t="s">
        <v>298</v>
      </c>
      <c r="E13" s="19" t="s">
        <v>64</v>
      </c>
      <c r="F13" s="19" t="s">
        <v>55</v>
      </c>
      <c r="G13" s="19" t="s">
        <v>37</v>
      </c>
      <c r="H13" s="19" t="s">
        <v>68</v>
      </c>
      <c r="I13" s="19" t="s">
        <v>40</v>
      </c>
      <c r="J13" s="19" t="s">
        <v>61</v>
      </c>
      <c r="K13" s="19" t="s">
        <v>190</v>
      </c>
      <c r="L13" s="19" t="s">
        <v>14</v>
      </c>
      <c r="M13" s="19" t="s">
        <v>65</v>
      </c>
      <c r="N13" s="19" t="s">
        <v>66</v>
      </c>
      <c r="O13" s="19" t="s">
        <v>86</v>
      </c>
      <c r="P13" s="19" t="s">
        <v>70</v>
      </c>
      <c r="Q13" s="19" t="s">
        <v>67</v>
      </c>
      <c r="R13" s="19" t="s">
        <v>69</v>
      </c>
    </row>
    <row r="14" spans="2:18" ht="66.75" customHeight="1">
      <c r="B14" s="303" t="s">
        <v>79</v>
      </c>
      <c r="C14" s="304" t="s">
        <v>294</v>
      </c>
      <c r="D14" s="307" t="s">
        <v>210</v>
      </c>
      <c r="E14" s="309" t="s">
        <v>75</v>
      </c>
      <c r="F14" s="308" t="s">
        <v>75</v>
      </c>
      <c r="G14" s="304" t="s">
        <v>173</v>
      </c>
      <c r="H14" s="302" t="s">
        <v>100</v>
      </c>
      <c r="I14" s="308" t="s">
        <v>75</v>
      </c>
      <c r="J14" s="307" t="s">
        <v>209</v>
      </c>
      <c r="K14" s="298" t="s">
        <v>231</v>
      </c>
      <c r="L14" s="304" t="s">
        <v>167</v>
      </c>
      <c r="M14" s="305">
        <v>42612</v>
      </c>
      <c r="N14" s="305"/>
      <c r="O14" s="305" t="s">
        <v>94</v>
      </c>
      <c r="P14" s="305" t="s">
        <v>168</v>
      </c>
      <c r="Q14" s="306" t="s">
        <v>189</v>
      </c>
      <c r="R14" s="306" t="s">
        <v>101</v>
      </c>
    </row>
    <row r="15" spans="2:18" ht="89.25">
      <c r="B15" s="303" t="s">
        <v>77</v>
      </c>
      <c r="C15" s="304" t="s">
        <v>293</v>
      </c>
      <c r="D15" s="307" t="s">
        <v>279</v>
      </c>
      <c r="E15" s="309" t="s">
        <v>75</v>
      </c>
      <c r="F15" s="308" t="s">
        <v>75</v>
      </c>
      <c r="G15" s="304" t="s">
        <v>173</v>
      </c>
      <c r="H15" s="302" t="s">
        <v>100</v>
      </c>
      <c r="I15" s="309" t="s">
        <v>75</v>
      </c>
      <c r="J15" s="307" t="s">
        <v>280</v>
      </c>
      <c r="K15" s="310"/>
      <c r="L15" s="304" t="s">
        <v>167</v>
      </c>
      <c r="M15" s="305">
        <v>42614</v>
      </c>
      <c r="N15" s="305"/>
      <c r="O15" s="305" t="s">
        <v>94</v>
      </c>
      <c r="P15" s="305" t="s">
        <v>168</v>
      </c>
      <c r="Q15" s="306" t="s">
        <v>189</v>
      </c>
      <c r="R15" s="306" t="s">
        <v>101</v>
      </c>
    </row>
    <row r="16" spans="2:18">
      <c r="B16" s="149"/>
      <c r="C16" s="120"/>
      <c r="D16" s="131"/>
      <c r="E16" s="120"/>
      <c r="F16" s="120"/>
      <c r="G16" s="120"/>
      <c r="H16" s="120"/>
      <c r="I16" s="120"/>
      <c r="J16" s="120"/>
      <c r="K16" s="310"/>
      <c r="L16" s="120"/>
      <c r="M16" s="305"/>
      <c r="N16" s="305"/>
      <c r="O16" s="305"/>
      <c r="P16" s="305"/>
      <c r="Q16" s="301"/>
      <c r="R16" s="301"/>
    </row>
    <row r="62" spans="2:12">
      <c r="B62" t="s">
        <v>293</v>
      </c>
      <c r="C62" t="s">
        <v>294</v>
      </c>
      <c r="D62" t="s">
        <v>295</v>
      </c>
      <c r="L62" t="s">
        <v>59</v>
      </c>
    </row>
  </sheetData>
  <autoFilter ref="B13:R15"/>
  <mergeCells count="1">
    <mergeCell ref="J2:J3"/>
  </mergeCells>
  <dataValidations count="3">
    <dataValidation type="list" allowBlank="1" showInputMessage="1" showErrorMessage="1" sqref="B62 C14:C15">
      <formula1>$B$62:$K$62</formula1>
    </dataValidation>
    <dataValidation type="list" allowBlank="1" showInputMessage="1" showErrorMessage="1" sqref="G14:G15">
      <formula1>"ALTA, MEDIA, BAJA"</formula1>
    </dataValidation>
    <dataValidation type="list" allowBlank="1" showInputMessage="1" showErrorMessage="1" sqref="L14:L15">
      <formula1>"NUEVO, EN DESARROLLO, SOLUCIONADO, EN ANALISIS, CERRADO"</formula1>
    </dataValidation>
  </dataValidations>
  <hyperlinks>
    <hyperlink ref="J2" location="'Lista de Escenarios'!A1" display="Retornar a Matriz de Pruebas"/>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14"/>
  <sheetViews>
    <sheetView tabSelected="1" workbookViewId="0">
      <selection activeCell="E22" sqref="E22"/>
    </sheetView>
  </sheetViews>
  <sheetFormatPr defaultRowHeight="12.75"/>
  <cols>
    <col min="2" max="2" width="30.7109375" customWidth="1"/>
    <col min="4" max="4" width="8.42578125" bestFit="1" customWidth="1"/>
    <col min="7" max="7" width="8.42578125" bestFit="1" customWidth="1"/>
    <col min="9" max="9" width="11.7109375" customWidth="1"/>
  </cols>
  <sheetData>
    <row r="4" spans="2:10" ht="51">
      <c r="B4" s="135" t="s">
        <v>90</v>
      </c>
      <c r="C4" s="136" t="s">
        <v>83</v>
      </c>
      <c r="D4" s="147" t="s">
        <v>91</v>
      </c>
      <c r="E4" s="137" t="s">
        <v>84</v>
      </c>
      <c r="F4" s="137" t="s">
        <v>85</v>
      </c>
      <c r="G4" s="136" t="s">
        <v>87</v>
      </c>
      <c r="H4" s="136" t="s">
        <v>88</v>
      </c>
      <c r="I4" s="136" t="s">
        <v>89</v>
      </c>
      <c r="J4" s="136" t="s">
        <v>92</v>
      </c>
    </row>
    <row r="5" spans="2:10">
      <c r="B5" s="138" t="s">
        <v>80</v>
      </c>
      <c r="C5" s="139">
        <f>COUNTIF(Defectos!C:C,B5)</f>
        <v>0</v>
      </c>
      <c r="D5" s="146"/>
      <c r="E5" s="140">
        <f>COUNTIFS(Defectos!C:C,B5,Defectos!O:O,"Abierto")</f>
        <v>0</v>
      </c>
      <c r="F5" s="140">
        <f>COUNTIFS(Defectos!C:C,B5,Defectos!O:O,"Cerrado")</f>
        <v>0</v>
      </c>
      <c r="G5" s="144" t="e">
        <f>E5/$C5</f>
        <v>#DIV/0!</v>
      </c>
      <c r="H5" s="144" t="e">
        <f>F5/$C5</f>
        <v>#DIV/0!</v>
      </c>
      <c r="I5" s="144">
        <f>E5/$E$13</f>
        <v>0</v>
      </c>
      <c r="J5" s="144" t="e">
        <f>F5/$F$13</f>
        <v>#DIV/0!</v>
      </c>
    </row>
    <row r="6" spans="2:10">
      <c r="B6" s="138" t="s">
        <v>285</v>
      </c>
      <c r="C6" s="139">
        <f>COUNTIF(Defectos!C:C,B6)</f>
        <v>0</v>
      </c>
      <c r="D6" s="146">
        <f>C6/$C$13</f>
        <v>0</v>
      </c>
      <c r="E6" s="140">
        <f>COUNTIFS(Defectos!C:C,B6,Defectos!O:O,"Abierto")</f>
        <v>0</v>
      </c>
      <c r="F6" s="140">
        <f>COUNTIFS(Defectos!C:C,B6,Defectos!O:O,"Cerrado")</f>
        <v>0</v>
      </c>
      <c r="G6" s="144" t="e">
        <f>E6/$C6</f>
        <v>#DIV/0!</v>
      </c>
      <c r="H6" s="144" t="e">
        <f>F6/$C6</f>
        <v>#DIV/0!</v>
      </c>
      <c r="I6" s="144">
        <f>E6/$E$13</f>
        <v>0</v>
      </c>
      <c r="J6" s="144">
        <f>F6/$E$13</f>
        <v>0</v>
      </c>
    </row>
    <row r="7" spans="2:10">
      <c r="B7" s="138" t="s">
        <v>286</v>
      </c>
      <c r="C7" s="139">
        <f>COUNTIF(Defectos!C:C,B7)</f>
        <v>23</v>
      </c>
      <c r="D7" s="146">
        <f t="shared" ref="D7:D12" si="0">C7/$C$13</f>
        <v>0.85185185185185186</v>
      </c>
      <c r="E7" s="140">
        <f>COUNTIFS(Defectos!C:C,B7,Defectos!O:O,"Abierto")</f>
        <v>23</v>
      </c>
      <c r="F7" s="140">
        <f>COUNTIFS(Defectos!C:C,B7,Defectos!O:O,"Cerrado")</f>
        <v>0</v>
      </c>
      <c r="G7" s="144">
        <f t="shared" ref="G7:G12" si="1">E7/$C7</f>
        <v>1</v>
      </c>
      <c r="H7" s="144">
        <f t="shared" ref="H7:H12" si="2">F7/$C7</f>
        <v>0</v>
      </c>
      <c r="I7" s="144">
        <f t="shared" ref="I7:I12" si="3">E7/$E$13</f>
        <v>0.85185185185185186</v>
      </c>
      <c r="J7" s="144" t="e">
        <f t="shared" ref="J7:J12" si="4">F7/$F$13</f>
        <v>#DIV/0!</v>
      </c>
    </row>
    <row r="8" spans="2:10">
      <c r="B8" s="138" t="s">
        <v>290</v>
      </c>
      <c r="C8" s="139">
        <f>COUNTIF(Defectos!C:C,B8)</f>
        <v>4</v>
      </c>
      <c r="D8" s="146">
        <f t="shared" ref="D8:D9" si="5">C8/$C$13</f>
        <v>0.14814814814814814</v>
      </c>
      <c r="E8" s="140">
        <f>COUNTIFS(Defectos!C:C,B8,Defectos!O:O,"Abierto")</f>
        <v>4</v>
      </c>
      <c r="F8" s="140">
        <f>COUNTIFS(Defectos!C:C,B8,Defectos!O:O,"Cerrado")</f>
        <v>0</v>
      </c>
      <c r="G8" s="144">
        <f t="shared" ref="G8:G9" si="6">E8/$C8</f>
        <v>1</v>
      </c>
      <c r="H8" s="144">
        <f t="shared" ref="H8:H9" si="7">F8/$C8</f>
        <v>0</v>
      </c>
      <c r="I8" s="144">
        <f t="shared" ref="I8:I9" si="8">E8/$E$13</f>
        <v>0.14814814814814814</v>
      </c>
      <c r="J8" s="144" t="e">
        <f t="shared" ref="J8:J9" si="9">F8/$F$13</f>
        <v>#DIV/0!</v>
      </c>
    </row>
    <row r="9" spans="2:10">
      <c r="B9" s="138" t="s">
        <v>297</v>
      </c>
      <c r="C9" s="139">
        <f>COUNTIF(Defectos!C:C,B9)</f>
        <v>0</v>
      </c>
      <c r="D9" s="146">
        <f t="shared" si="5"/>
        <v>0</v>
      </c>
      <c r="E9" s="140">
        <f>COUNTIFS(Defectos!C:C,B9,Defectos!O:O,"Abierto")</f>
        <v>0</v>
      </c>
      <c r="F9" s="140">
        <f>COUNTIFS(Defectos!C:C,B9,Defectos!O:O,"Cerrado")</f>
        <v>0</v>
      </c>
      <c r="G9" s="144" t="e">
        <f t="shared" si="6"/>
        <v>#DIV/0!</v>
      </c>
      <c r="H9" s="144" t="e">
        <f t="shared" si="7"/>
        <v>#DIV/0!</v>
      </c>
      <c r="I9" s="144">
        <f t="shared" si="8"/>
        <v>0</v>
      </c>
      <c r="J9" s="144" t="e">
        <f t="shared" si="9"/>
        <v>#DIV/0!</v>
      </c>
    </row>
    <row r="10" spans="2:10">
      <c r="B10" s="138" t="s">
        <v>283</v>
      </c>
      <c r="C10" s="139">
        <f>COUNTIF(Defectos!C:C,B10)</f>
        <v>0</v>
      </c>
      <c r="D10" s="146">
        <f t="shared" si="0"/>
        <v>0</v>
      </c>
      <c r="E10" s="140">
        <f>COUNTIFS(Defectos!C:C,B10,Defectos!O:O,"Abierto")</f>
        <v>0</v>
      </c>
      <c r="F10" s="140">
        <f>COUNTIFS(Defectos!C:C,B10,Defectos!O:O,"Cerrado")</f>
        <v>0</v>
      </c>
      <c r="G10" s="144" t="e">
        <f t="shared" si="1"/>
        <v>#DIV/0!</v>
      </c>
      <c r="H10" s="144" t="e">
        <f t="shared" si="2"/>
        <v>#DIV/0!</v>
      </c>
      <c r="I10" s="144">
        <f t="shared" si="3"/>
        <v>0</v>
      </c>
      <c r="J10" s="144" t="e">
        <f t="shared" si="4"/>
        <v>#DIV/0!</v>
      </c>
    </row>
    <row r="11" spans="2:10">
      <c r="B11" s="138" t="s">
        <v>284</v>
      </c>
      <c r="C11" s="139">
        <f>COUNTIF(Defectos!C:C,B11)</f>
        <v>0</v>
      </c>
      <c r="D11" s="146">
        <f t="shared" si="0"/>
        <v>0</v>
      </c>
      <c r="E11" s="140">
        <f>COUNTIFS(Defectos!C:C,B11,Defectos!O:O,"Abierto")</f>
        <v>0</v>
      </c>
      <c r="F11" s="140">
        <f>COUNTIFS(Defectos!C:C,B11,Defectos!O:O,"Cerrado")</f>
        <v>0</v>
      </c>
      <c r="G11" s="144" t="e">
        <f t="shared" si="1"/>
        <v>#DIV/0!</v>
      </c>
      <c r="H11" s="144" t="e">
        <f t="shared" si="2"/>
        <v>#DIV/0!</v>
      </c>
      <c r="I11" s="144">
        <f t="shared" si="3"/>
        <v>0</v>
      </c>
      <c r="J11" s="144" t="e">
        <f t="shared" si="4"/>
        <v>#DIV/0!</v>
      </c>
    </row>
    <row r="12" spans="2:10">
      <c r="B12" s="138" t="s">
        <v>82</v>
      </c>
      <c r="C12" s="139">
        <f>COUNTIF(Defectos!C:C,B12)</f>
        <v>0</v>
      </c>
      <c r="D12" s="146">
        <f t="shared" si="0"/>
        <v>0</v>
      </c>
      <c r="E12" s="140">
        <f>COUNTIFS(Defectos!C:C,B12,Defectos!O:O,"Abierto")</f>
        <v>0</v>
      </c>
      <c r="F12" s="140">
        <f>COUNTIFS(Defectos!C:C,B12,Defectos!O:O,"Cerrado")</f>
        <v>0</v>
      </c>
      <c r="G12" s="144" t="e">
        <f t="shared" si="1"/>
        <v>#DIV/0!</v>
      </c>
      <c r="H12" s="144" t="e">
        <f t="shared" si="2"/>
        <v>#DIV/0!</v>
      </c>
      <c r="I12" s="144">
        <f t="shared" si="3"/>
        <v>0</v>
      </c>
      <c r="J12" s="144" t="e">
        <f t="shared" si="4"/>
        <v>#DIV/0!</v>
      </c>
    </row>
    <row r="13" spans="2:10">
      <c r="B13" s="142" t="s">
        <v>2</v>
      </c>
      <c r="C13" s="143">
        <f>SUM(C5:C12)</f>
        <v>27</v>
      </c>
      <c r="D13" s="143"/>
      <c r="E13" s="143">
        <f>SUM(E5:E12)</f>
        <v>27</v>
      </c>
      <c r="F13" s="143">
        <f>SUM(F5:F12)</f>
        <v>0</v>
      </c>
      <c r="I13" s="145">
        <f>SUM(I5:I12)</f>
        <v>1</v>
      </c>
      <c r="J13" s="145" t="e">
        <f>SUM(J5:J12)</f>
        <v>#DIV/0!</v>
      </c>
    </row>
    <row r="14" spans="2:10">
      <c r="E14" s="141">
        <f>E13/C13</f>
        <v>1</v>
      </c>
      <c r="F14" s="141">
        <f>F13/C13</f>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Defectos!$B$86:$K$86</xm:f>
          </x14:formula1>
          <xm:sqref>B5:B12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24</vt:i4>
      </vt:variant>
    </vt:vector>
  </HeadingPairs>
  <TitlesOfParts>
    <vt:vector size="30" baseType="lpstr">
      <vt:lpstr>Lista de Escenarios (o)</vt:lpstr>
      <vt:lpstr>Lista de Escenarios</vt:lpstr>
      <vt:lpstr>Matriz de data</vt:lpstr>
      <vt:lpstr>Defectos</vt:lpstr>
      <vt:lpstr>Mejoras</vt:lpstr>
      <vt:lpstr>Status</vt:lpstr>
      <vt:lpstr>'Lista de Escenarios'!__xlnm._FilterDatabase</vt:lpstr>
      <vt:lpstr>__xlnm._FilterDatabase_1</vt:lpstr>
      <vt:lpstr>'Lista de Escenarios'!PriamoRamirez</vt:lpstr>
      <vt:lpstr>PriamoRamirez</vt:lpstr>
      <vt:lpstr>'Lista de Escenarios'!Z_025D5E21_D4C4_4270_A230_F16A24B720B4_.wvu.FilterData</vt:lpstr>
      <vt:lpstr>'Lista de Escenarios'!Z_081D3C6D_C0B7_494D_B433_1BF2B4FF5F7A_.wvu.FilterData</vt:lpstr>
      <vt:lpstr>'Lista de Escenarios'!Z_0DD76207_1608_44DE_840F_A7D1D596FD61_.wvu.FilterData</vt:lpstr>
      <vt:lpstr>'Lista de Escenarios'!Z_0FD896E9_DC1A_43D0_BC08_8D6597C751FE_.wvu.FilterData</vt:lpstr>
      <vt:lpstr>'Lista de Escenarios'!Z_32460C6D_0200_4040_8646_84E624553A22_.wvu.FilterData</vt:lpstr>
      <vt:lpstr>'Lista de Escenarios'!Z_51C675D1_201A_4C11_A1E4_A1D2D27F6DDB_.wvu.FilterData</vt:lpstr>
      <vt:lpstr>'Lista de Escenarios'!Z_5D52D44C_2FB7_4D38_B5B2_4A95708BD71A_.wvu.FilterData</vt:lpstr>
      <vt:lpstr>'Lista de Escenarios'!Z_60462BE3_629F_41FD_A3BA_58237F26FC60_.wvu.FilterData</vt:lpstr>
      <vt:lpstr>'Lista de Escenarios'!Z_669D2B13_4BD3_4FCF_B774_8689760875AC_.wvu.FilterData</vt:lpstr>
      <vt:lpstr>'Lista de Escenarios'!Z_7429585F_9428_4273_A186_8278BEE70523_.wvu.FilterData</vt:lpstr>
      <vt:lpstr>'Lista de Escenarios'!Z_8FF80C4B_ECEA_4D60_A97D_83BE0C0E10CA_.wvu.FilterData</vt:lpstr>
      <vt:lpstr>'Lista de Escenarios'!Z_920A9FD6_3C6E_46B4_9B2F_987E0BFB707F_.wvu.FilterData</vt:lpstr>
      <vt:lpstr>'Lista de Escenarios'!Z_B8321A16_DA65_49A6_B781_DEAD90F169AE_.wvu.FilterData</vt:lpstr>
      <vt:lpstr>'Lista de Escenarios'!Z_BF7E419E_E7AB_43C5_978C_72497B1238E3_.wvu.FilterData</vt:lpstr>
      <vt:lpstr>'Lista de Escenarios'!Z_C2268B8E_B0F5_42DC_8AA3_0C27DDE86862_.wvu.FilterData</vt:lpstr>
      <vt:lpstr>'Lista de Escenarios'!Z_C500AE52_1DAE_4302_9A7C_E8F928C23773_.wvu.FilterData</vt:lpstr>
      <vt:lpstr>'Lista de Escenarios'!Z_CA96ADEB_11A6_4A63_B093_A6296C7F6608_.wvu.FilterData</vt:lpstr>
      <vt:lpstr>'Lista de Escenarios'!Z_E19B27BA_65CF_4337_BEE6_81D01FD1E4F4_.wvu.FilterData</vt:lpstr>
      <vt:lpstr>'Lista de Escenarios'!Z_F481EFCE_C5E6_4203_8461_800A4E7BF058_.wvu.FilterData</vt:lpstr>
      <vt:lpstr>'Lista de Escenarios'!Z_F5755F04_798E_4C3A_A8E7_477393F038B9_.wvu.FilterData</vt:lpstr>
    </vt:vector>
  </TitlesOfParts>
  <Company>Verizon International Teleservices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Priamo L. Ramirez Bello</dc:creator>
  <cp:lastModifiedBy>WENMY RANSES MATOS DILONE</cp:lastModifiedBy>
  <cp:lastPrinted>2016-05-16T17:20:15Z</cp:lastPrinted>
  <dcterms:created xsi:type="dcterms:W3CDTF">2006-11-10T15:33:17Z</dcterms:created>
  <dcterms:modified xsi:type="dcterms:W3CDTF">2019-11-05T12:31:20Z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